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gig2\АСУ\На сайт\"/>
    </mc:Choice>
  </mc:AlternateContent>
  <bookViews>
    <workbookView xWindow="-120" yWindow="-120" windowWidth="20730" windowHeight="11160"/>
  </bookViews>
  <sheets>
    <sheet name="Лист1" sheetId="1" r:id="rId1"/>
    <sheet name="Лист2" sheetId="2" r:id="rId2"/>
  </sheets>
  <definedNames>
    <definedName name="_xlnm.Print_Area" localSheetId="0">Лист1!$A$1:$L$114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1" l="1"/>
  <c r="J90" i="1"/>
  <c r="J80" i="1"/>
  <c r="G80" i="1"/>
  <c r="H80" i="1"/>
  <c r="H35" i="1" l="1"/>
  <c r="G35" i="1"/>
  <c r="H19" i="1" l="1"/>
  <c r="J16" i="1"/>
  <c r="L22" i="1" l="1"/>
  <c r="L23" i="1"/>
  <c r="L21" i="1"/>
  <c r="H20" i="1"/>
  <c r="H21" i="1"/>
  <c r="H22" i="1"/>
  <c r="H23" i="1"/>
  <c r="J43" i="1" l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42" i="1"/>
  <c r="J28" i="1"/>
  <c r="J29" i="1"/>
  <c r="J30" i="1"/>
  <c r="J31" i="1"/>
  <c r="J32" i="1"/>
  <c r="J35" i="1"/>
  <c r="J36" i="1"/>
  <c r="J37" i="1"/>
  <c r="J26" i="1"/>
  <c r="K26" i="1" s="1"/>
  <c r="L26" i="1" s="1"/>
  <c r="J27" i="1"/>
  <c r="J104" i="1" l="1"/>
  <c r="K104" i="1" s="1"/>
  <c r="L104" i="1" s="1"/>
  <c r="K102" i="1"/>
  <c r="L102" i="1" s="1"/>
  <c r="K80" i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K90" i="1"/>
  <c r="L90" i="1" s="1"/>
  <c r="J91" i="1"/>
  <c r="K91" i="1" s="1"/>
  <c r="L91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6" i="1"/>
  <c r="K76" i="1" s="1"/>
  <c r="L76" i="1" s="1"/>
  <c r="J78" i="1"/>
  <c r="K78" i="1" s="1"/>
  <c r="J92" i="1"/>
  <c r="L92" i="1" s="1"/>
  <c r="K94" i="1"/>
  <c r="L94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K100" i="1"/>
  <c r="L100" i="1" s="1"/>
  <c r="K101" i="1"/>
  <c r="L101" i="1" s="1"/>
  <c r="K103" i="1"/>
  <c r="L103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8" i="1"/>
  <c r="H78" i="1" s="1"/>
  <c r="G92" i="1"/>
  <c r="H92" i="1" s="1"/>
  <c r="G93" i="1"/>
  <c r="H93" i="1" s="1"/>
  <c r="G94" i="1"/>
  <c r="H94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27" i="1"/>
  <c r="H27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6" i="1"/>
  <c r="H36" i="1" s="1"/>
  <c r="G37" i="1"/>
  <c r="H37" i="1" s="1"/>
  <c r="G38" i="1"/>
  <c r="H38" i="1" s="1"/>
  <c r="G39" i="1"/>
  <c r="H39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26" i="1"/>
  <c r="H26" i="1" s="1"/>
  <c r="L78" i="1" l="1"/>
  <c r="D15" i="1"/>
  <c r="C15" i="1"/>
  <c r="B15" i="1"/>
  <c r="L16" i="1"/>
  <c r="K16" i="1"/>
</calcChain>
</file>

<file path=xl/comments1.xml><?xml version="1.0" encoding="utf-8"?>
<comments xmlns="http://schemas.openxmlformats.org/spreadsheetml/2006/main">
  <authors>
    <author>Economist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Economist: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<sst xmlns="http://schemas.openxmlformats.org/spreadsheetml/2006/main" count="355" uniqueCount="269">
  <si>
    <t xml:space="preserve">     </t>
  </si>
  <si>
    <t xml:space="preserve">на платные  санитарно-эпидемиологические услуги,   </t>
  </si>
  <si>
    <t>оказываемые в установленном порядке физическим лицам (гражданам Республики Беларусь)</t>
  </si>
  <si>
    <t>№ п/п по постановлению МЗ РБ № 58</t>
  </si>
  <si>
    <t>№ п/п</t>
  </si>
  <si>
    <t>Наименование платных услуг</t>
  </si>
  <si>
    <t>Единица измерения</t>
  </si>
  <si>
    <t>единичное</t>
  </si>
  <si>
    <t>каждое последующее</t>
  </si>
  <si>
    <t>Санитарно -гигиенические услуги</t>
  </si>
  <si>
    <t>1.1</t>
  </si>
  <si>
    <t>подготовительные работы для осуществления санитарно-гигиенических услуг</t>
  </si>
  <si>
    <t>1.2</t>
  </si>
  <si>
    <t>разработка и оформление программы лабораторных исследований, испытаний</t>
  </si>
  <si>
    <t>1.4</t>
  </si>
  <si>
    <t>1.4.2</t>
  </si>
  <si>
    <t>организация работ по проведению лабораторных испытаний, измерений, оформлению итогового документа</t>
  </si>
  <si>
    <t>1.5</t>
  </si>
  <si>
    <t>проведение работ по идентификации продукции</t>
  </si>
  <si>
    <t>1.6</t>
  </si>
  <si>
    <t>проведение работ по отбору проб (образцов)</t>
  </si>
  <si>
    <t>Исследование объектов окружающей среды</t>
  </si>
  <si>
    <t>2.1.1</t>
  </si>
  <si>
    <t>Воздух атмосферы, жилых общественных, административных и бытовых помещений</t>
  </si>
  <si>
    <t>2.1.1.1</t>
  </si>
  <si>
    <t>определение диоксида азота (СФМ, ФЭК)</t>
  </si>
  <si>
    <t>исследование</t>
  </si>
  <si>
    <t>2.1.1.10.1</t>
  </si>
  <si>
    <t>2.1.1.2</t>
  </si>
  <si>
    <t>определение аммиака (СФМ)</t>
  </si>
  <si>
    <t>2.1.1.13.2</t>
  </si>
  <si>
    <t>2.1.1.3</t>
  </si>
  <si>
    <t>определение ацетона (ГЖХ)</t>
  </si>
  <si>
    <t>2.1.1.31.2</t>
  </si>
  <si>
    <t>2.1.1.4</t>
  </si>
  <si>
    <t>определение диоксида серы (ангидрида сернистого) (ФЭК, с хлоридом бария)</t>
  </si>
  <si>
    <t>2.1.1.56.2</t>
  </si>
  <si>
    <t>2.1.1.6</t>
  </si>
  <si>
    <t>определение метанола (спирта метилового)(ГЖХ)</t>
  </si>
  <si>
    <t>2.1.1.70</t>
  </si>
  <si>
    <t>2.1.1.7</t>
  </si>
  <si>
    <t>определение пыли (взвешенных веществ)</t>
  </si>
  <si>
    <t>3.1.6.1.</t>
  </si>
  <si>
    <t>3.6.1.</t>
  </si>
  <si>
    <t>учет поступления образца в лабораторию</t>
  </si>
  <si>
    <t xml:space="preserve"> </t>
  </si>
  <si>
    <t>Н.В.Федючок</t>
  </si>
  <si>
    <t>2.1.1.76.1</t>
  </si>
  <si>
    <t>2.1.1.9</t>
  </si>
  <si>
    <t>определение сероводорода (СФМ, ФЭК)</t>
  </si>
  <si>
    <t>2.1.1.87</t>
  </si>
  <si>
    <t>2.1.1.10</t>
  </si>
  <si>
    <t>определение оксида углерода (электро-химическим методом)</t>
  </si>
  <si>
    <t>2.1.1.91.1</t>
  </si>
  <si>
    <t>2.1.1.11</t>
  </si>
  <si>
    <t>2.1.1.94.5</t>
  </si>
  <si>
    <t>2.1.1.12</t>
  </si>
  <si>
    <t>определение формальдегида (СФМ с ацетилацетоном)</t>
  </si>
  <si>
    <t>2.1.1.99.1</t>
  </si>
  <si>
    <t>2.1.1.13</t>
  </si>
  <si>
    <t>определдение хлора (СФМ, ФЭК)</t>
  </si>
  <si>
    <t>2.1.1.104.1</t>
  </si>
  <si>
    <t>2.1.1.14</t>
  </si>
  <si>
    <t>определение этанола (ГЖХ)</t>
  </si>
  <si>
    <t>2.1.1.110</t>
  </si>
  <si>
    <t>2.1.1.15</t>
  </si>
  <si>
    <t>оформление протокола исследования атмосферного воздуха и воздуха помещений</t>
  </si>
  <si>
    <t>2.1.1.111</t>
  </si>
  <si>
    <t>2.1.1.16</t>
  </si>
  <si>
    <t>регистрация результатов  исследований</t>
  </si>
  <si>
    <t>Вода питьевая</t>
  </si>
  <si>
    <t>2.2.1.1.</t>
  </si>
  <si>
    <t>2.2.1.1</t>
  </si>
  <si>
    <t xml:space="preserve">определение вкуса и запаха </t>
  </si>
  <si>
    <t>2.2.1.2.</t>
  </si>
  <si>
    <t>.2.2.1.2</t>
  </si>
  <si>
    <t>определение мутности (приготовление стандарта из навески) (ФЭК)</t>
  </si>
  <si>
    <t>2.2.1.2.2</t>
  </si>
  <si>
    <t>2.2.1.3</t>
  </si>
  <si>
    <t>определение мутности ( приготовление стандартного образца (далее- ГСО)) (ФЭК)</t>
  </si>
  <si>
    <t>2.2.1.3.</t>
  </si>
  <si>
    <t>2.2.1.4</t>
  </si>
  <si>
    <t>определение цветности (ФЭК)</t>
  </si>
  <si>
    <t>2.2.1.4.</t>
  </si>
  <si>
    <t>2.2.1.5</t>
  </si>
  <si>
    <t>определение рН (ионометрия)</t>
  </si>
  <si>
    <t>2.2.1.5.1</t>
  </si>
  <si>
    <t>2.2.1.6</t>
  </si>
  <si>
    <t>определение остаточного активного хлора</t>
  </si>
  <si>
    <t>2.2.1.5.2</t>
  </si>
  <si>
    <t>2.2.1.7</t>
  </si>
  <si>
    <t>определение хлоридов</t>
  </si>
  <si>
    <t>2.2.1.6.</t>
  </si>
  <si>
    <t>2.2.1.9</t>
  </si>
  <si>
    <t>определение сухого остатка</t>
  </si>
  <si>
    <t>2.2.1.10</t>
  </si>
  <si>
    <t xml:space="preserve">определение общей жесткости </t>
  </si>
  <si>
    <t>2.2.1.8.</t>
  </si>
  <si>
    <t>2.2.1.11</t>
  </si>
  <si>
    <t>определение аммиака и ионов аммония (ФЭК)</t>
  </si>
  <si>
    <t>2.2.1.12</t>
  </si>
  <si>
    <t>оопределение нитритов (ФЭК)</t>
  </si>
  <si>
    <t>2.2.1.13</t>
  </si>
  <si>
    <t>определение нитратов (ФЭК)</t>
  </si>
  <si>
    <t>2.2.1.11.1</t>
  </si>
  <si>
    <t>2.2.1.14</t>
  </si>
  <si>
    <t>определение общего железа  (ФЭК)</t>
  </si>
  <si>
    <t>2.2.1.12.1</t>
  </si>
  <si>
    <t>2.2.1.15</t>
  </si>
  <si>
    <t>определение сульфатов (ФЭК)</t>
  </si>
  <si>
    <t>2.2.1.16</t>
  </si>
  <si>
    <t>подготовка проб для определения металлов на ААС</t>
  </si>
  <si>
    <t>2.2.1.18.2</t>
  </si>
  <si>
    <t>2.2.1.18</t>
  </si>
  <si>
    <t>определение фтора (ионометрия)</t>
  </si>
  <si>
    <t>2.2.1.36.2</t>
  </si>
  <si>
    <t>2.2.1.20</t>
  </si>
  <si>
    <t xml:space="preserve">определение СПАВ (приготовление стандарта из ГСО) (флуориметрия) </t>
  </si>
  <si>
    <t>2.2.1.37</t>
  </si>
  <si>
    <t>2.2.1.21</t>
  </si>
  <si>
    <t>определение нефтепродуктов (флуориметрия)</t>
  </si>
  <si>
    <t>2.2.1.39.1</t>
  </si>
  <si>
    <t>2.2.1.23</t>
  </si>
  <si>
    <t>определение щелочности</t>
  </si>
  <si>
    <t>2.2.1.54.1</t>
  </si>
  <si>
    <t>2.2.1.25</t>
  </si>
  <si>
    <t>определение химических элементов (АЭС) в одной пробе</t>
  </si>
  <si>
    <t>2.2.7.1</t>
  </si>
  <si>
    <t>2.2.6.</t>
  </si>
  <si>
    <t>прием, регистрация проб</t>
  </si>
  <si>
    <t>2.2.7.3</t>
  </si>
  <si>
    <t>2.2.7</t>
  </si>
  <si>
    <t>оформление протокола</t>
  </si>
  <si>
    <t>2.2.1.66.2</t>
  </si>
  <si>
    <t>2.2.1.26</t>
  </si>
  <si>
    <t>определение 2,4-дихлорфеноксиуксусной кислоты (ГЖХ)</t>
  </si>
  <si>
    <t>2.2.1.65</t>
  </si>
  <si>
    <t>2.2.1.27</t>
  </si>
  <si>
    <t>определение хлорорганических пестицидов: линдана, гептахлора, альдрина, ДДТ и метаболитов, гексахлорбензола</t>
  </si>
  <si>
    <t>Физико-химические и инструментальные исследования и испытания продукции</t>
  </si>
  <si>
    <t>3.1</t>
  </si>
  <si>
    <t>Определение индивидуальных и обобщенных показателей в пищевой продукции и продовольственном сырье</t>
  </si>
  <si>
    <t>3.1.1.17.2</t>
  </si>
  <si>
    <t>3.1.42</t>
  </si>
  <si>
    <t>определение сахарозы в меде (КФК)</t>
  </si>
  <si>
    <t>3.1.42.1</t>
  </si>
  <si>
    <t>определение редуцирующих сахаров и сахарозы в меде</t>
  </si>
  <si>
    <t>3.1.1.22</t>
  </si>
  <si>
    <t>3.1.54.</t>
  </si>
  <si>
    <t>определение воды в меде</t>
  </si>
  <si>
    <t>3.1.1.23.1</t>
  </si>
  <si>
    <t>3.1.55.</t>
  </si>
  <si>
    <t>определение оксиметилфурфурола в меде (качественная реакция)</t>
  </si>
  <si>
    <t>3.1.1.24</t>
  </si>
  <si>
    <t>3.1.60</t>
  </si>
  <si>
    <t>определение диастазного числа в меде</t>
  </si>
  <si>
    <t>3.1.1.40.1</t>
  </si>
  <si>
    <t>3.1.91.1</t>
  </si>
  <si>
    <t>определение кислотности</t>
  </si>
  <si>
    <t>3.1.1.93.</t>
  </si>
  <si>
    <t>3.1.167</t>
  </si>
  <si>
    <t>определение органалептических показателей в продуктах, готовых к употреблению (без заполнения дегустиционных листов)</t>
  </si>
  <si>
    <t>3.1.1.125</t>
  </si>
  <si>
    <t>3.1.204</t>
  </si>
  <si>
    <t>определение посторонних примесей</t>
  </si>
  <si>
    <t>3.3</t>
  </si>
  <si>
    <t>Определение остаточного количества пестицидов и микротоксинов в пищевой продукции и продовольственом сырье</t>
  </si>
  <si>
    <t>3.1.3.9.9.</t>
  </si>
  <si>
    <t>3.3.2.4.</t>
  </si>
  <si>
    <t>определение хлорорганических пестицидов в кондитерских изделиях, меде (ГЖХ)</t>
  </si>
  <si>
    <t>3.4</t>
  </si>
  <si>
    <t>Определение токсичности элементов, в т.ч. тяжелых метоллоа, микро- и макроэлементов в пищевой продуции  и продовольственном сырье</t>
  </si>
  <si>
    <t>3.1.4.1.1.</t>
  </si>
  <si>
    <t>3.4.1</t>
  </si>
  <si>
    <t>пробоподготовка экспресс-методом</t>
  </si>
  <si>
    <t>3.1.4.2.1</t>
  </si>
  <si>
    <t>3.4.2</t>
  </si>
  <si>
    <t>3.1.4.3</t>
  </si>
  <si>
    <t>3.4.5</t>
  </si>
  <si>
    <t>определение мышьяка (КФК)</t>
  </si>
  <si>
    <t>3.6.2.</t>
  </si>
  <si>
    <t>оформление первичного отчета испытаний по результатам лаборатории</t>
  </si>
  <si>
    <t>5.</t>
  </si>
  <si>
    <t>Радиологические измерения исследования</t>
  </si>
  <si>
    <t>5.1.4.</t>
  </si>
  <si>
    <t>5.1.6</t>
  </si>
  <si>
    <t>определение суммарной альфа-бета активности в питьевой воде</t>
  </si>
  <si>
    <t>5.2.1.1.</t>
  </si>
  <si>
    <t>5.2.1</t>
  </si>
  <si>
    <t>гамма-спектрометрическое определение цезия-137 в продуктах питания и питьевой воде</t>
  </si>
  <si>
    <t>5.2.3.5</t>
  </si>
  <si>
    <t>5.2.7</t>
  </si>
  <si>
    <t>бета-спектрометрическое определение стронция-90 в пищевой продукции прямым методом (в нативном виде)</t>
  </si>
  <si>
    <t>5.4.3</t>
  </si>
  <si>
    <t>5.4.1</t>
  </si>
  <si>
    <t>радиохимическое определение стронция-90 в продуктах питания и питьевой воде (оксалатный метод)</t>
  </si>
  <si>
    <t>5.6.1</t>
  </si>
  <si>
    <t>5.6</t>
  </si>
  <si>
    <t>оформление первичного отчета (протокола) испытаний, исследований, измерений</t>
  </si>
  <si>
    <t>5.6.2</t>
  </si>
  <si>
    <t>5.7</t>
  </si>
  <si>
    <t>оформление протокола испытаний, исследований</t>
  </si>
  <si>
    <t>6.1.1.1.</t>
  </si>
  <si>
    <t>6.1.1.1</t>
  </si>
  <si>
    <t>прием и регистрация пробы</t>
  </si>
  <si>
    <t>6.1.1.2.</t>
  </si>
  <si>
    <t>6.1.1.2</t>
  </si>
  <si>
    <t>выписка результата исследования</t>
  </si>
  <si>
    <t>6.2.1.7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</si>
  <si>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</si>
  <si>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6.3.1.22.1.</t>
  </si>
  <si>
    <t>6.3.1.20</t>
  </si>
  <si>
    <t>определение ОКБ, ТКБ в воде методом мембранной фильтрации (при отсутствии микроорганизмов)</t>
  </si>
  <si>
    <t>6.3.1.24</t>
  </si>
  <si>
    <t>6.3.1.22</t>
  </si>
  <si>
    <t>определение общего числа микроорганизмов в воде</t>
  </si>
  <si>
    <t>6.3.1.27.1</t>
  </si>
  <si>
    <t>6.3.1.23</t>
  </si>
  <si>
    <t>обнаружение спор сульфитредуцирующих клостридий в воде методом мембранной фильтрации в пробирках</t>
  </si>
  <si>
    <t>6.4.1.1</t>
  </si>
  <si>
    <t>6.4.1.1.</t>
  </si>
  <si>
    <t xml:space="preserve">обработка проб воды для санитарно-вирусологических исследований </t>
  </si>
  <si>
    <t>6.4.4.1</t>
  </si>
  <si>
    <t>6.4.4.1.</t>
  </si>
  <si>
    <t xml:space="preserve"> выделение РНК/ДНК из иного биологического материала</t>
  </si>
  <si>
    <t>6.4.4.3.1</t>
  </si>
  <si>
    <t>6.4.4.3</t>
  </si>
  <si>
    <t>ПЦР с детекцией в режиме реального времени для качественного определения ДНК/  РНК</t>
  </si>
  <si>
    <t>6.1.1.1.+6.1.1.2+6.1.1.5+6.5.4.4.</t>
  </si>
  <si>
    <t>6.5.4.8.</t>
  </si>
  <si>
    <t xml:space="preserve">Лабораторное исследование по диагностике инфекционного заболевания методом ПЦР  (Метод-2) в режиме реального времени на наличие SARS-CoV-2 </t>
  </si>
  <si>
    <t>6.5.4.9.</t>
  </si>
  <si>
    <t>Лабораторное исследование по диагностике инфекционного заболевания методом ПЦР  (Метод-2) в режиме реального времени на наличие SARS-CoV-2  (без забора материала)</t>
  </si>
  <si>
    <t>6.5.4.1.2+6.5.4.3+6.5.4.4.1.2+6.5.4.5.2.4</t>
  </si>
  <si>
    <t>6.5.4.11</t>
  </si>
  <si>
    <t>Выявление РНК/ДНК возбудителей инфекции, передающихся искодовыми клещами (TBEV, Borellia burgdorferi sl, Anaplasma phagocytophilum, Ehrlichia chaffeensis/Ehrlichia muris) методом ПЦР</t>
  </si>
  <si>
    <t>Стоимость с учетом НДС</t>
  </si>
  <si>
    <t xml:space="preserve"> Выписка из ПРЕЙСКУРАНТА </t>
  </si>
  <si>
    <t>Начальник планово-экономического отдела</t>
  </si>
  <si>
    <t>Тариф без учета НДС</t>
  </si>
  <si>
    <t>Тариф  на услугу без учета НДС</t>
  </si>
  <si>
    <t xml:space="preserve">Итого стоимость услуги с учетом стоимости используемых при исследовании материалов </t>
  </si>
  <si>
    <t>3.4.2.1</t>
  </si>
  <si>
    <t>Определение свинца атомно-абсорбционным методом (ААС)</t>
  </si>
  <si>
    <t>Определение (измерение) токсичных элементов, микро- и макроэлементов (ААС) ( для каждого металла)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</si>
  <si>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</si>
  <si>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</si>
  <si>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</si>
  <si>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</si>
  <si>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</si>
  <si>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</si>
  <si>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</si>
  <si>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</si>
  <si>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</si>
  <si>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</si>
  <si>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3.4.2.12</t>
  </si>
  <si>
    <t>Определение кадмия атомно-абсорбционным методом (ААС)</t>
  </si>
  <si>
    <t>Определение меди атомно-абсорбционным методом (ААС)</t>
  </si>
  <si>
    <t>Определение никеля атомно-абсорбционным методом (ААС)</t>
  </si>
  <si>
    <t>Определение железа атомно-абсорбционным методом (ААС)</t>
  </si>
  <si>
    <t>Определение хрома атомно-абсорбционным методом (ААС)</t>
  </si>
  <si>
    <t>Определение цинка атомно-абсорбционным методом (ААС)</t>
  </si>
  <si>
    <t>Определение титана атомно-абсорбционным методом (ААС)</t>
  </si>
  <si>
    <t>Определение алюминия атомно-абсорбционным методом (ААС)</t>
  </si>
  <si>
    <t>Определение кобальта атомно-абсорбционным методом (ААС)</t>
  </si>
  <si>
    <t>Определение магния атомно-абсорбционным методом (ААС)</t>
  </si>
  <si>
    <t>Определение олова атомно-абсорбционным методом (ААС)</t>
  </si>
  <si>
    <t>Стоимоть материалов на  03.11.2025</t>
  </si>
  <si>
    <t>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</si>
</sst>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readingOrder="1"/>
    </xf>
    <xf numFmtId="0" fontId="1" fillId="0" borderId="0" xfId="0" applyFont="1" applyAlignment="1">
      <alignment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" fillId="0" borderId="4" xfId="0" applyFont="1" applyBorder="1"/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readingOrder="1"/>
    </xf>
    <xf numFmtId="0" fontId="1" fillId="0" borderId="9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readingOrder="1"/>
    </xf>
    <xf numFmtId="0" fontId="1" fillId="0" borderId="10" xfId="0" applyFont="1" applyBorder="1" applyAlignment="1">
      <alignment horizontal="center" readingOrder="1"/>
    </xf>
    <xf numFmtId="0" fontId="1" fillId="0" borderId="11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vertical="center" wrapText="1" readingOrder="1"/>
    </xf>
    <xf numFmtId="0" fontId="8" fillId="0" borderId="18" xfId="0" applyFont="1" applyBorder="1" applyAlignment="1">
      <alignment vertical="center" wrapText="1" readingOrder="1"/>
    </xf>
    <xf numFmtId="0" fontId="2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 readingOrder="1"/>
    </xf>
    <xf numFmtId="0" fontId="13" fillId="0" borderId="0" xfId="0" applyFont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5" fillId="0" borderId="20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4" fillId="2" borderId="3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3"/>
  <sheetViews>
    <sheetView tabSelected="1" view="pageBreakPreview" topLeftCell="B9" zoomScale="60" zoomScaleNormal="100" workbookViewId="0">
      <selection activeCell="N16" sqref="N16"/>
    </sheetView>
  </sheetViews>
  <sheetFormatPr defaultRowHeight="15" x14ac:dyDescent="0.25"/>
  <cols>
    <col min="1" max="1" width="19.42578125" hidden="1" customWidth="1"/>
    <col min="2" max="2" width="10.140625" style="26" customWidth="1"/>
    <col min="3" max="3" width="39.7109375" customWidth="1"/>
    <col min="4" max="4" width="15.42578125" customWidth="1"/>
    <col min="5" max="5" width="11" customWidth="1"/>
    <col min="6" max="6" width="13.42578125" customWidth="1"/>
    <col min="7" max="7" width="15.28515625" customWidth="1"/>
    <col min="8" max="8" width="12.5703125" customWidth="1"/>
    <col min="9" max="9" width="11.85546875" customWidth="1"/>
    <col min="10" max="10" width="14.28515625" customWidth="1"/>
    <col min="11" max="11" width="15.7109375" customWidth="1"/>
    <col min="12" max="12" width="12.140625" customWidth="1"/>
  </cols>
  <sheetData>
    <row r="1" spans="1:12" hidden="1" x14ac:dyDescent="0.25"/>
    <row r="2" spans="1:12" ht="16.5" hidden="1" x14ac:dyDescent="0.25">
      <c r="A2" s="1"/>
      <c r="B2" s="27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5" hidden="1" x14ac:dyDescent="0.25">
      <c r="A3" s="1"/>
      <c r="B3" s="27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.5" hidden="1" x14ac:dyDescent="0.25">
      <c r="A4" s="1"/>
      <c r="B4" s="28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6.5" hidden="1" x14ac:dyDescent="0.25">
      <c r="A5" s="1"/>
      <c r="B5" s="5"/>
      <c r="C5" s="4"/>
      <c r="D5" s="4"/>
      <c r="E5" s="4"/>
      <c r="F5" s="4"/>
      <c r="G5" s="4"/>
      <c r="H5" s="105"/>
      <c r="I5" s="105"/>
      <c r="J5" s="105"/>
      <c r="K5" s="105"/>
      <c r="L5" s="105"/>
    </row>
    <row r="6" spans="1:12" ht="16.5" hidden="1" x14ac:dyDescent="0.25">
      <c r="A6" s="1"/>
      <c r="B6" s="5"/>
      <c r="C6" s="4"/>
      <c r="D6" s="4"/>
      <c r="E6" s="4"/>
      <c r="F6" s="4"/>
      <c r="G6" s="4"/>
      <c r="H6" s="5"/>
      <c r="I6" s="5"/>
      <c r="J6" s="5"/>
      <c r="K6" s="5"/>
      <c r="L6" s="5"/>
    </row>
    <row r="7" spans="1:12" ht="16.5" hidden="1" x14ac:dyDescent="0.25">
      <c r="A7" s="1"/>
      <c r="B7" s="29"/>
      <c r="C7" s="7"/>
      <c r="D7" s="6"/>
      <c r="E7" s="6"/>
      <c r="F7" s="6"/>
      <c r="G7" s="6"/>
      <c r="H7" s="6"/>
      <c r="I7" s="6"/>
      <c r="J7" s="6"/>
      <c r="K7" s="6"/>
      <c r="L7" s="6"/>
    </row>
    <row r="8" spans="1:12" ht="16.5" hidden="1" x14ac:dyDescent="0.25">
      <c r="A8" s="1"/>
      <c r="B8" s="29"/>
      <c r="C8" s="7"/>
      <c r="D8" s="6"/>
      <c r="E8" s="6"/>
      <c r="F8" s="6"/>
      <c r="G8" s="6"/>
      <c r="H8" s="6"/>
      <c r="I8" s="6"/>
      <c r="J8" s="6"/>
      <c r="K8" s="6"/>
      <c r="L8" s="6"/>
    </row>
    <row r="9" spans="1:12" ht="20.25" x14ac:dyDescent="0.3">
      <c r="A9" s="1"/>
      <c r="B9" s="106" t="s">
        <v>237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ht="20.25" x14ac:dyDescent="0.25">
      <c r="A10" s="1"/>
      <c r="B10" s="107" t="s">
        <v>1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</row>
    <row r="11" spans="1:12" ht="20.25" x14ac:dyDescent="0.25">
      <c r="A11" s="1"/>
      <c r="B11" s="108" t="s">
        <v>2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20.25" x14ac:dyDescent="0.25">
      <c r="A12" s="1"/>
      <c r="B12" s="107" t="s">
        <v>268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</row>
    <row r="13" spans="1:12" ht="9.75" customHeight="1" thickBot="1" x14ac:dyDescent="0.3">
      <c r="A13" s="95"/>
      <c r="B13" s="96"/>
      <c r="C13" s="96"/>
      <c r="D13" s="6"/>
      <c r="E13" s="6"/>
      <c r="F13" s="6"/>
      <c r="G13" s="6"/>
      <c r="H13" s="6"/>
      <c r="I13" s="6"/>
      <c r="J13" s="6"/>
      <c r="K13" s="6"/>
      <c r="L13" s="6"/>
    </row>
    <row r="14" spans="1:12" ht="16.5" hidden="1" customHeight="1" thickBot="1" x14ac:dyDescent="0.3">
      <c r="A14" s="113" t="s">
        <v>3</v>
      </c>
      <c r="B14" s="30" t="s">
        <v>4</v>
      </c>
      <c r="C14" s="22" t="s">
        <v>5</v>
      </c>
      <c r="D14" s="21" t="s">
        <v>6</v>
      </c>
      <c r="E14" s="118"/>
      <c r="F14" s="119"/>
      <c r="G14" s="119"/>
      <c r="H14" s="119"/>
      <c r="I14" s="119"/>
      <c r="J14" s="119"/>
      <c r="K14" s="119"/>
      <c r="L14" s="120"/>
    </row>
    <row r="15" spans="1:12" ht="16.5" thickBot="1" x14ac:dyDescent="0.3">
      <c r="A15" s="113"/>
      <c r="B15" s="114" t="str">
        <f>B14</f>
        <v>№ п/п</v>
      </c>
      <c r="C15" s="116" t="str">
        <f>C14</f>
        <v>Наименование платных услуг</v>
      </c>
      <c r="D15" s="116" t="str">
        <f>D14</f>
        <v>Единица измерения</v>
      </c>
      <c r="E15" s="121" t="s">
        <v>7</v>
      </c>
      <c r="F15" s="122"/>
      <c r="G15" s="122"/>
      <c r="H15" s="123"/>
      <c r="I15" s="124" t="s">
        <v>8</v>
      </c>
      <c r="J15" s="122"/>
      <c r="K15" s="122"/>
      <c r="L15" s="123"/>
    </row>
    <row r="16" spans="1:12" ht="152.25" customHeight="1" thickBot="1" x14ac:dyDescent="0.3">
      <c r="A16" s="113"/>
      <c r="B16" s="115"/>
      <c r="C16" s="117"/>
      <c r="D16" s="117"/>
      <c r="E16" s="20" t="s">
        <v>239</v>
      </c>
      <c r="F16" s="20" t="s">
        <v>267</v>
      </c>
      <c r="G16" s="20" t="s">
        <v>241</v>
      </c>
      <c r="H16" s="20" t="s">
        <v>236</v>
      </c>
      <c r="I16" s="20" t="s">
        <v>240</v>
      </c>
      <c r="J16" s="20" t="str">
        <f>F16</f>
        <v>Стоимоть материалов на  03.11.2025</v>
      </c>
      <c r="K16" s="20" t="str">
        <f>G16</f>
        <v xml:space="preserve">Итого стоимость услуги с учетом стоимости используемых при исследовании материалов </v>
      </c>
      <c r="L16" s="20" t="str">
        <f>H16</f>
        <v>Стоимость с учетом НДС</v>
      </c>
    </row>
    <row r="17" spans="1:12" ht="17.25" thickBot="1" x14ac:dyDescent="0.3">
      <c r="A17" s="12"/>
      <c r="B17" s="31">
        <v>1</v>
      </c>
      <c r="C17" s="15">
        <v>2</v>
      </c>
      <c r="D17" s="16">
        <v>3</v>
      </c>
      <c r="E17" s="17">
        <v>4</v>
      </c>
      <c r="F17" s="18">
        <v>5</v>
      </c>
      <c r="G17" s="18">
        <v>6</v>
      </c>
      <c r="H17" s="19">
        <v>7</v>
      </c>
      <c r="I17" s="14">
        <v>8</v>
      </c>
      <c r="J17" s="18">
        <v>9</v>
      </c>
      <c r="K17" s="18">
        <v>10</v>
      </c>
      <c r="L17" s="19">
        <v>11</v>
      </c>
    </row>
    <row r="18" spans="1:12" ht="24.95" customHeight="1" thickBot="1" x14ac:dyDescent="0.3">
      <c r="A18" s="8"/>
      <c r="B18" s="23"/>
      <c r="C18" s="111" t="s">
        <v>9</v>
      </c>
      <c r="D18" s="111"/>
      <c r="E18" s="111"/>
      <c r="F18" s="111"/>
      <c r="G18" s="111"/>
      <c r="H18" s="111"/>
      <c r="I18" s="111"/>
      <c r="J18" s="111"/>
      <c r="K18" s="111"/>
      <c r="L18" s="112"/>
    </row>
    <row r="19" spans="1:12" ht="57.75" customHeight="1" x14ac:dyDescent="0.25">
      <c r="A19" s="8" t="s">
        <v>10</v>
      </c>
      <c r="B19" s="63" t="s">
        <v>10</v>
      </c>
      <c r="C19" s="66" t="s">
        <v>11</v>
      </c>
      <c r="D19" s="62"/>
      <c r="E19" s="34">
        <v>5.64</v>
      </c>
      <c r="F19" s="35"/>
      <c r="G19" s="35"/>
      <c r="H19" s="37">
        <f t="shared" ref="H19:H23" si="0">E19*1.2</f>
        <v>6.7679999999999998</v>
      </c>
      <c r="I19" s="88"/>
      <c r="J19" s="35"/>
      <c r="K19" s="35"/>
      <c r="L19" s="41"/>
    </row>
    <row r="20" spans="1:12" ht="51.75" customHeight="1" x14ac:dyDescent="0.25">
      <c r="A20" s="8" t="s">
        <v>12</v>
      </c>
      <c r="B20" s="63" t="s">
        <v>12</v>
      </c>
      <c r="C20" s="67" t="s">
        <v>13</v>
      </c>
      <c r="D20" s="63"/>
      <c r="E20" s="92">
        <v>10.62</v>
      </c>
      <c r="F20" s="25"/>
      <c r="G20" s="25"/>
      <c r="H20" s="37">
        <f t="shared" si="0"/>
        <v>12.743999999999998</v>
      </c>
      <c r="I20" s="89"/>
      <c r="J20" s="25"/>
      <c r="K20" s="25"/>
      <c r="L20" s="42"/>
    </row>
    <row r="21" spans="1:12" ht="48.75" customHeight="1" x14ac:dyDescent="0.25">
      <c r="A21" s="8" t="s">
        <v>14</v>
      </c>
      <c r="B21" s="63" t="s">
        <v>15</v>
      </c>
      <c r="C21" s="67" t="s">
        <v>16</v>
      </c>
      <c r="D21" s="64"/>
      <c r="E21" s="36">
        <v>7.5</v>
      </c>
      <c r="F21" s="25"/>
      <c r="G21" s="25"/>
      <c r="H21" s="37">
        <f t="shared" si="0"/>
        <v>9</v>
      </c>
      <c r="I21" s="89">
        <v>1.5</v>
      </c>
      <c r="J21" s="25"/>
      <c r="K21" s="25"/>
      <c r="L21" s="42">
        <f>I21*1.2</f>
        <v>1.7999999999999998</v>
      </c>
    </row>
    <row r="22" spans="1:12" ht="40.5" customHeight="1" x14ac:dyDescent="0.25">
      <c r="A22" s="8" t="s">
        <v>17</v>
      </c>
      <c r="B22" s="63" t="s">
        <v>17</v>
      </c>
      <c r="C22" s="67" t="s">
        <v>18</v>
      </c>
      <c r="D22" s="64"/>
      <c r="E22" s="36">
        <v>11.49</v>
      </c>
      <c r="F22" s="25"/>
      <c r="G22" s="25"/>
      <c r="H22" s="37">
        <f t="shared" si="0"/>
        <v>13.788</v>
      </c>
      <c r="I22" s="89">
        <v>2.66</v>
      </c>
      <c r="J22" s="25"/>
      <c r="K22" s="25"/>
      <c r="L22" s="42">
        <f t="shared" ref="L22:L23" si="1">I22*1.2</f>
        <v>3.1920000000000002</v>
      </c>
    </row>
    <row r="23" spans="1:12" ht="34.5" customHeight="1" thickBot="1" x14ac:dyDescent="0.3">
      <c r="A23" s="8" t="s">
        <v>19</v>
      </c>
      <c r="B23" s="63" t="s">
        <v>19</v>
      </c>
      <c r="C23" s="68" t="s">
        <v>20</v>
      </c>
      <c r="D23" s="65"/>
      <c r="E23" s="38">
        <v>20.440000000000001</v>
      </c>
      <c r="F23" s="39"/>
      <c r="G23" s="39"/>
      <c r="H23" s="40">
        <f t="shared" si="0"/>
        <v>24.528000000000002</v>
      </c>
      <c r="I23" s="90">
        <v>3.33</v>
      </c>
      <c r="J23" s="39"/>
      <c r="K23" s="39"/>
      <c r="L23" s="42">
        <f t="shared" si="1"/>
        <v>3.996</v>
      </c>
    </row>
    <row r="24" spans="1:12" ht="24.95" customHeight="1" thickBot="1" x14ac:dyDescent="0.3">
      <c r="B24" s="63"/>
      <c r="C24" s="109" t="s">
        <v>21</v>
      </c>
      <c r="D24" s="109"/>
      <c r="E24" s="109"/>
      <c r="F24" s="109"/>
      <c r="G24" s="109"/>
      <c r="H24" s="109"/>
      <c r="I24" s="109"/>
      <c r="J24" s="109"/>
      <c r="K24" s="109"/>
      <c r="L24" s="110"/>
    </row>
    <row r="25" spans="1:12" ht="47.25" customHeight="1" x14ac:dyDescent="0.25">
      <c r="B25" s="63" t="s">
        <v>22</v>
      </c>
      <c r="C25" s="70" t="s">
        <v>23</v>
      </c>
      <c r="D25" s="73"/>
      <c r="E25" s="44"/>
      <c r="F25" s="45"/>
      <c r="G25" s="45"/>
      <c r="H25" s="46"/>
      <c r="I25" s="44"/>
      <c r="J25" s="45"/>
      <c r="K25" s="45"/>
      <c r="L25" s="50"/>
    </row>
    <row r="26" spans="1:12" ht="39" customHeight="1" x14ac:dyDescent="0.25">
      <c r="A26" t="s">
        <v>24</v>
      </c>
      <c r="B26" s="63" t="s">
        <v>24</v>
      </c>
      <c r="C26" s="71" t="s">
        <v>25</v>
      </c>
      <c r="D26" s="74" t="s">
        <v>26</v>
      </c>
      <c r="E26" s="47">
        <v>13.68</v>
      </c>
      <c r="F26" s="24">
        <v>0</v>
      </c>
      <c r="G26" s="24">
        <f>E26+F26</f>
        <v>13.68</v>
      </c>
      <c r="H26" s="42">
        <f>G26*1.2</f>
        <v>16.416</v>
      </c>
      <c r="I26" s="47">
        <v>6.85</v>
      </c>
      <c r="J26" s="24">
        <f>F26</f>
        <v>0</v>
      </c>
      <c r="K26" s="24">
        <f>I26+J26</f>
        <v>6.85</v>
      </c>
      <c r="L26" s="42">
        <f>K26*1.2</f>
        <v>8.2199999999999989</v>
      </c>
    </row>
    <row r="27" spans="1:12" ht="24.95" customHeight="1" x14ac:dyDescent="0.25">
      <c r="A27" t="s">
        <v>27</v>
      </c>
      <c r="B27" s="63" t="s">
        <v>28</v>
      </c>
      <c r="C27" s="71" t="s">
        <v>29</v>
      </c>
      <c r="D27" s="74" t="s">
        <v>26</v>
      </c>
      <c r="E27" s="47">
        <v>9.41</v>
      </c>
      <c r="F27" s="24">
        <v>0.31</v>
      </c>
      <c r="G27" s="24">
        <f>E27+F27</f>
        <v>9.7200000000000006</v>
      </c>
      <c r="H27" s="42">
        <f t="shared" ref="H27:H64" si="2">G27*1.2</f>
        <v>11.664</v>
      </c>
      <c r="I27" s="47">
        <v>5.45</v>
      </c>
      <c r="J27" s="24">
        <f>F27</f>
        <v>0.31</v>
      </c>
      <c r="K27" s="24">
        <f t="shared" ref="K27:K64" si="3">I27+J27</f>
        <v>5.76</v>
      </c>
      <c r="L27" s="42">
        <f t="shared" ref="L27:L64" si="4">K27*1.2</f>
        <v>6.9119999999999999</v>
      </c>
    </row>
    <row r="28" spans="1:12" ht="24.95" customHeight="1" x14ac:dyDescent="0.25">
      <c r="A28" t="s">
        <v>30</v>
      </c>
      <c r="B28" s="63" t="s">
        <v>31</v>
      </c>
      <c r="C28" s="71" t="s">
        <v>32</v>
      </c>
      <c r="D28" s="74" t="s">
        <v>26</v>
      </c>
      <c r="E28" s="47">
        <v>8.09</v>
      </c>
      <c r="F28" s="24">
        <v>0.72</v>
      </c>
      <c r="G28" s="24">
        <f t="shared" ref="G28:G64" si="5">E28+F28</f>
        <v>8.81</v>
      </c>
      <c r="H28" s="42">
        <f t="shared" si="2"/>
        <v>10.572000000000001</v>
      </c>
      <c r="I28" s="47">
        <v>4.5199999999999996</v>
      </c>
      <c r="J28" s="24">
        <f t="shared" ref="J28:J37" si="6">F28</f>
        <v>0.72</v>
      </c>
      <c r="K28" s="24">
        <f t="shared" si="3"/>
        <v>5.2399999999999993</v>
      </c>
      <c r="L28" s="42">
        <f t="shared" si="4"/>
        <v>6.2879999999999994</v>
      </c>
    </row>
    <row r="29" spans="1:12" ht="47.25" customHeight="1" x14ac:dyDescent="0.25">
      <c r="A29" t="s">
        <v>33</v>
      </c>
      <c r="B29" s="63" t="s">
        <v>34</v>
      </c>
      <c r="C29" s="71" t="s">
        <v>35</v>
      </c>
      <c r="D29" s="74" t="s">
        <v>26</v>
      </c>
      <c r="E29" s="47">
        <v>8.09</v>
      </c>
      <c r="F29" s="24">
        <v>7.0000000000000007E-2</v>
      </c>
      <c r="G29" s="24">
        <f t="shared" si="5"/>
        <v>8.16</v>
      </c>
      <c r="H29" s="42">
        <f t="shared" si="2"/>
        <v>9.7919999999999998</v>
      </c>
      <c r="I29" s="47">
        <v>5.17</v>
      </c>
      <c r="J29" s="24">
        <f t="shared" si="6"/>
        <v>7.0000000000000007E-2</v>
      </c>
      <c r="K29" s="24">
        <f t="shared" si="3"/>
        <v>5.24</v>
      </c>
      <c r="L29" s="42">
        <f t="shared" si="4"/>
        <v>6.2880000000000003</v>
      </c>
    </row>
    <row r="30" spans="1:12" ht="36" customHeight="1" x14ac:dyDescent="0.25">
      <c r="A30" t="s">
        <v>36</v>
      </c>
      <c r="B30" s="63" t="s">
        <v>37</v>
      </c>
      <c r="C30" s="71" t="s">
        <v>38</v>
      </c>
      <c r="D30" s="74" t="s">
        <v>26</v>
      </c>
      <c r="E30" s="47">
        <v>7.39</v>
      </c>
      <c r="F30" s="24">
        <v>0.01</v>
      </c>
      <c r="G30" s="24">
        <f t="shared" si="5"/>
        <v>7.3999999999999995</v>
      </c>
      <c r="H30" s="42">
        <f t="shared" si="2"/>
        <v>8.879999999999999</v>
      </c>
      <c r="I30" s="47">
        <v>4.17</v>
      </c>
      <c r="J30" s="24">
        <f t="shared" si="6"/>
        <v>0.01</v>
      </c>
      <c r="K30" s="24">
        <f t="shared" si="3"/>
        <v>4.18</v>
      </c>
      <c r="L30" s="42">
        <f t="shared" si="4"/>
        <v>5.0159999999999991</v>
      </c>
    </row>
    <row r="31" spans="1:12" ht="32.25" customHeight="1" x14ac:dyDescent="0.25">
      <c r="A31" t="s">
        <v>39</v>
      </c>
      <c r="B31" s="63" t="s">
        <v>40</v>
      </c>
      <c r="C31" s="71" t="s">
        <v>41</v>
      </c>
      <c r="D31" s="74" t="s">
        <v>26</v>
      </c>
      <c r="E31" s="47">
        <v>10.220000000000001</v>
      </c>
      <c r="F31" s="24">
        <v>0.84</v>
      </c>
      <c r="G31" s="24">
        <f t="shared" si="5"/>
        <v>11.06</v>
      </c>
      <c r="H31" s="42">
        <f t="shared" si="2"/>
        <v>13.272</v>
      </c>
      <c r="I31" s="47">
        <v>5.78</v>
      </c>
      <c r="J31" s="24">
        <f t="shared" si="6"/>
        <v>0.84</v>
      </c>
      <c r="K31" s="24">
        <f t="shared" si="3"/>
        <v>6.62</v>
      </c>
      <c r="L31" s="42">
        <f t="shared" si="4"/>
        <v>7.944</v>
      </c>
    </row>
    <row r="32" spans="1:12" ht="30" customHeight="1" x14ac:dyDescent="0.25">
      <c r="A32" t="s">
        <v>47</v>
      </c>
      <c r="B32" s="63" t="s">
        <v>48</v>
      </c>
      <c r="C32" s="71" t="s">
        <v>49</v>
      </c>
      <c r="D32" s="74" t="s">
        <v>26</v>
      </c>
      <c r="E32" s="47">
        <v>9.0500000000000007</v>
      </c>
      <c r="F32" s="24">
        <v>0.63</v>
      </c>
      <c r="G32" s="24">
        <f t="shared" si="5"/>
        <v>9.6800000000000015</v>
      </c>
      <c r="H32" s="42">
        <f t="shared" si="2"/>
        <v>11.616000000000001</v>
      </c>
      <c r="I32" s="47">
        <v>4.24</v>
      </c>
      <c r="J32" s="24">
        <f t="shared" si="6"/>
        <v>0.63</v>
      </c>
      <c r="K32" s="24">
        <f t="shared" si="3"/>
        <v>4.87</v>
      </c>
      <c r="L32" s="42">
        <f t="shared" si="4"/>
        <v>5.8440000000000003</v>
      </c>
    </row>
    <row r="33" spans="1:12" ht="33" customHeight="1" x14ac:dyDescent="0.25">
      <c r="A33" t="s">
        <v>50</v>
      </c>
      <c r="B33" s="63" t="s">
        <v>51</v>
      </c>
      <c r="C33" s="71" t="s">
        <v>52</v>
      </c>
      <c r="D33" s="74" t="s">
        <v>26</v>
      </c>
      <c r="E33" s="47">
        <v>5.44</v>
      </c>
      <c r="F33" s="24"/>
      <c r="G33" s="24">
        <f t="shared" si="5"/>
        <v>5.44</v>
      </c>
      <c r="H33" s="42">
        <f t="shared" si="2"/>
        <v>6.5280000000000005</v>
      </c>
      <c r="I33" s="47">
        <v>2.23</v>
      </c>
      <c r="J33" s="24"/>
      <c r="K33" s="24">
        <f t="shared" si="3"/>
        <v>2.23</v>
      </c>
      <c r="L33" s="42">
        <f t="shared" si="4"/>
        <v>2.6759999999999997</v>
      </c>
    </row>
    <row r="34" spans="1:12" ht="36.75" customHeight="1" x14ac:dyDescent="0.25">
      <c r="A34" t="s">
        <v>53</v>
      </c>
      <c r="B34" s="63" t="s">
        <v>54</v>
      </c>
      <c r="C34" s="71" t="s">
        <v>25</v>
      </c>
      <c r="D34" s="74" t="s">
        <v>26</v>
      </c>
      <c r="E34" s="47">
        <v>6.66</v>
      </c>
      <c r="F34" s="24"/>
      <c r="G34" s="24">
        <f t="shared" si="5"/>
        <v>6.66</v>
      </c>
      <c r="H34" s="42">
        <f t="shared" si="2"/>
        <v>7.992</v>
      </c>
      <c r="I34" s="47">
        <v>4.3499999999999996</v>
      </c>
      <c r="J34" s="24"/>
      <c r="K34" s="24">
        <f t="shared" si="3"/>
        <v>4.3499999999999996</v>
      </c>
      <c r="L34" s="42">
        <f t="shared" si="4"/>
        <v>5.22</v>
      </c>
    </row>
    <row r="35" spans="1:12" ht="39.75" customHeight="1" x14ac:dyDescent="0.25">
      <c r="A35" t="s">
        <v>55</v>
      </c>
      <c r="B35" s="63" t="s">
        <v>56</v>
      </c>
      <c r="C35" s="71" t="s">
        <v>57</v>
      </c>
      <c r="D35" s="74" t="s">
        <v>26</v>
      </c>
      <c r="E35" s="47">
        <v>10.36</v>
      </c>
      <c r="F35" s="24">
        <v>0.15</v>
      </c>
      <c r="G35" s="24">
        <f t="shared" si="5"/>
        <v>10.51</v>
      </c>
      <c r="H35" s="42">
        <f>G35*1.2</f>
        <v>12.612</v>
      </c>
      <c r="I35" s="47">
        <v>5.17</v>
      </c>
      <c r="J35" s="24">
        <f t="shared" si="6"/>
        <v>0.15</v>
      </c>
      <c r="K35" s="24">
        <f t="shared" si="3"/>
        <v>5.32</v>
      </c>
      <c r="L35" s="42">
        <f t="shared" si="4"/>
        <v>6.3840000000000003</v>
      </c>
    </row>
    <row r="36" spans="1:12" ht="19.5" customHeight="1" x14ac:dyDescent="0.25">
      <c r="A36" t="s">
        <v>58</v>
      </c>
      <c r="B36" s="63" t="s">
        <v>59</v>
      </c>
      <c r="C36" s="71" t="s">
        <v>60</v>
      </c>
      <c r="D36" s="74" t="s">
        <v>26</v>
      </c>
      <c r="E36" s="47">
        <v>6.35</v>
      </c>
      <c r="F36" s="24">
        <v>0.04</v>
      </c>
      <c r="G36" s="24">
        <f t="shared" si="5"/>
        <v>6.39</v>
      </c>
      <c r="H36" s="42">
        <f t="shared" si="2"/>
        <v>7.6679999999999993</v>
      </c>
      <c r="I36" s="47">
        <v>4.32</v>
      </c>
      <c r="J36" s="24">
        <f t="shared" si="6"/>
        <v>0.04</v>
      </c>
      <c r="K36" s="24">
        <f t="shared" si="3"/>
        <v>4.3600000000000003</v>
      </c>
      <c r="L36" s="42">
        <f t="shared" si="4"/>
        <v>5.2320000000000002</v>
      </c>
    </row>
    <row r="37" spans="1:12" ht="26.25" customHeight="1" x14ac:dyDescent="0.25">
      <c r="A37" t="s">
        <v>61</v>
      </c>
      <c r="B37" s="63" t="s">
        <v>62</v>
      </c>
      <c r="C37" s="71" t="s">
        <v>63</v>
      </c>
      <c r="D37" s="74" t="s">
        <v>26</v>
      </c>
      <c r="E37" s="47">
        <v>5.7</v>
      </c>
      <c r="F37" s="24">
        <v>0.01</v>
      </c>
      <c r="G37" s="24">
        <f t="shared" si="5"/>
        <v>5.71</v>
      </c>
      <c r="H37" s="42">
        <f t="shared" si="2"/>
        <v>6.8519999999999994</v>
      </c>
      <c r="I37" s="47">
        <v>4.32</v>
      </c>
      <c r="J37" s="24">
        <f t="shared" si="6"/>
        <v>0.01</v>
      </c>
      <c r="K37" s="24">
        <f t="shared" si="3"/>
        <v>4.33</v>
      </c>
      <c r="L37" s="42">
        <f t="shared" si="4"/>
        <v>5.1959999999999997</v>
      </c>
    </row>
    <row r="38" spans="1:12" ht="51.75" customHeight="1" x14ac:dyDescent="0.25">
      <c r="A38" t="s">
        <v>64</v>
      </c>
      <c r="B38" s="63" t="s">
        <v>65</v>
      </c>
      <c r="C38" s="71" t="s">
        <v>66</v>
      </c>
      <c r="D38" s="74" t="s">
        <v>26</v>
      </c>
      <c r="E38" s="47">
        <v>5.84</v>
      </c>
      <c r="F38" s="24"/>
      <c r="G38" s="24">
        <f t="shared" si="5"/>
        <v>5.84</v>
      </c>
      <c r="H38" s="42">
        <f t="shared" si="2"/>
        <v>7.008</v>
      </c>
      <c r="I38" s="47">
        <v>1.17</v>
      </c>
      <c r="J38" s="24"/>
      <c r="K38" s="24">
        <f t="shared" si="3"/>
        <v>1.17</v>
      </c>
      <c r="L38" s="42">
        <f t="shared" si="4"/>
        <v>1.4039999999999999</v>
      </c>
    </row>
    <row r="39" spans="1:12" ht="33" customHeight="1" thickBot="1" x14ac:dyDescent="0.3">
      <c r="A39" t="s">
        <v>67</v>
      </c>
      <c r="B39" s="63" t="s">
        <v>68</v>
      </c>
      <c r="C39" s="72" t="s">
        <v>69</v>
      </c>
      <c r="D39" s="75" t="s">
        <v>26</v>
      </c>
      <c r="E39" s="48">
        <v>6.44</v>
      </c>
      <c r="F39" s="49"/>
      <c r="G39" s="49">
        <f t="shared" si="5"/>
        <v>6.44</v>
      </c>
      <c r="H39" s="43">
        <f t="shared" si="2"/>
        <v>7.7279999999999998</v>
      </c>
      <c r="I39" s="48"/>
      <c r="J39" s="49"/>
      <c r="K39" s="49"/>
      <c r="L39" s="43"/>
    </row>
    <row r="40" spans="1:12" ht="24.95" customHeight="1" thickBot="1" x14ac:dyDescent="0.3">
      <c r="A40">
        <v>0</v>
      </c>
      <c r="B40" s="63"/>
      <c r="C40" s="100" t="s">
        <v>70</v>
      </c>
      <c r="D40" s="100"/>
      <c r="E40" s="100"/>
      <c r="F40" s="100"/>
      <c r="G40" s="100"/>
      <c r="H40" s="100"/>
      <c r="I40" s="100"/>
      <c r="J40" s="100"/>
      <c r="K40" s="100"/>
      <c r="L40" s="102"/>
    </row>
    <row r="41" spans="1:12" ht="21.75" customHeight="1" x14ac:dyDescent="0.25">
      <c r="A41" t="s">
        <v>71</v>
      </c>
      <c r="B41" s="63" t="s">
        <v>72</v>
      </c>
      <c r="C41" s="70" t="s">
        <v>73</v>
      </c>
      <c r="D41" s="73" t="s">
        <v>26</v>
      </c>
      <c r="E41" s="52">
        <v>4.41</v>
      </c>
      <c r="F41" s="53"/>
      <c r="G41" s="53">
        <f t="shared" si="5"/>
        <v>4.41</v>
      </c>
      <c r="H41" s="41">
        <f t="shared" si="2"/>
        <v>5.2919999999999998</v>
      </c>
      <c r="I41" s="52">
        <v>2.2200000000000002</v>
      </c>
      <c r="J41" s="53"/>
      <c r="K41" s="53">
        <f t="shared" si="3"/>
        <v>2.2200000000000002</v>
      </c>
      <c r="L41" s="41">
        <f t="shared" si="4"/>
        <v>2.6640000000000001</v>
      </c>
    </row>
    <row r="42" spans="1:12" ht="42.75" customHeight="1" x14ac:dyDescent="0.25">
      <c r="A42" t="s">
        <v>74</v>
      </c>
      <c r="B42" s="63" t="s">
        <v>75</v>
      </c>
      <c r="C42" s="71" t="s">
        <v>76</v>
      </c>
      <c r="D42" s="74" t="s">
        <v>26</v>
      </c>
      <c r="E42" s="47">
        <v>4.41</v>
      </c>
      <c r="F42" s="24">
        <v>5.54</v>
      </c>
      <c r="G42" s="24">
        <f t="shared" si="5"/>
        <v>9.9499999999999993</v>
      </c>
      <c r="H42" s="42">
        <f t="shared" si="2"/>
        <v>11.94</v>
      </c>
      <c r="I42" s="47">
        <v>2.2200000000000002</v>
      </c>
      <c r="J42" s="24">
        <f>F42</f>
        <v>5.54</v>
      </c>
      <c r="K42" s="24">
        <f t="shared" si="3"/>
        <v>7.76</v>
      </c>
      <c r="L42" s="42">
        <f t="shared" si="4"/>
        <v>9.3119999999999994</v>
      </c>
    </row>
    <row r="43" spans="1:12" ht="46.5" customHeight="1" x14ac:dyDescent="0.25">
      <c r="A43" t="s">
        <v>77</v>
      </c>
      <c r="B43" s="63" t="s">
        <v>78</v>
      </c>
      <c r="C43" s="71" t="s">
        <v>79</v>
      </c>
      <c r="D43" s="74" t="s">
        <v>26</v>
      </c>
      <c r="E43" s="47">
        <v>5.95</v>
      </c>
      <c r="F43" s="24">
        <v>5.74</v>
      </c>
      <c r="G43" s="24">
        <f t="shared" si="5"/>
        <v>11.690000000000001</v>
      </c>
      <c r="H43" s="42">
        <f t="shared" si="2"/>
        <v>14.028</v>
      </c>
      <c r="I43" s="47">
        <v>3.52</v>
      </c>
      <c r="J43" s="24">
        <f t="shared" ref="J43:J64" si="7">F43</f>
        <v>5.74</v>
      </c>
      <c r="K43" s="24">
        <f t="shared" si="3"/>
        <v>9.26</v>
      </c>
      <c r="L43" s="42">
        <f t="shared" si="4"/>
        <v>11.112</v>
      </c>
    </row>
    <row r="44" spans="1:12" ht="30" customHeight="1" x14ac:dyDescent="0.25">
      <c r="A44" t="s">
        <v>80</v>
      </c>
      <c r="B44" s="63" t="s">
        <v>81</v>
      </c>
      <c r="C44" s="71" t="s">
        <v>82</v>
      </c>
      <c r="D44" s="74" t="s">
        <v>26</v>
      </c>
      <c r="E44" s="47">
        <v>3.05</v>
      </c>
      <c r="F44" s="24">
        <v>12.47</v>
      </c>
      <c r="G44" s="24">
        <f t="shared" si="5"/>
        <v>15.52</v>
      </c>
      <c r="H44" s="42">
        <f t="shared" si="2"/>
        <v>18.623999999999999</v>
      </c>
      <c r="I44" s="47">
        <v>1.52</v>
      </c>
      <c r="J44" s="24">
        <f t="shared" si="7"/>
        <v>12.47</v>
      </c>
      <c r="K44" s="24">
        <f t="shared" si="3"/>
        <v>13.99</v>
      </c>
      <c r="L44" s="42">
        <f t="shared" si="4"/>
        <v>16.788</v>
      </c>
    </row>
    <row r="45" spans="1:12" ht="30" customHeight="1" x14ac:dyDescent="0.25">
      <c r="A45" t="s">
        <v>83</v>
      </c>
      <c r="B45" s="63" t="s">
        <v>84</v>
      </c>
      <c r="C45" s="71" t="s">
        <v>85</v>
      </c>
      <c r="D45" s="74" t="s">
        <v>26</v>
      </c>
      <c r="E45" s="47">
        <v>3.48</v>
      </c>
      <c r="F45" s="24">
        <v>0.16</v>
      </c>
      <c r="G45" s="24">
        <f t="shared" si="5"/>
        <v>3.64</v>
      </c>
      <c r="H45" s="42">
        <f t="shared" si="2"/>
        <v>4.3680000000000003</v>
      </c>
      <c r="I45" s="47">
        <v>177</v>
      </c>
      <c r="J45" s="24">
        <f t="shared" si="7"/>
        <v>0.16</v>
      </c>
      <c r="K45" s="24">
        <f t="shared" si="3"/>
        <v>177.16</v>
      </c>
      <c r="L45" s="42">
        <f t="shared" si="4"/>
        <v>212.59199999999998</v>
      </c>
    </row>
    <row r="46" spans="1:12" ht="30" customHeight="1" x14ac:dyDescent="0.25">
      <c r="A46" t="s">
        <v>86</v>
      </c>
      <c r="B46" s="63" t="s">
        <v>87</v>
      </c>
      <c r="C46" s="71" t="s">
        <v>88</v>
      </c>
      <c r="D46" s="74" t="s">
        <v>26</v>
      </c>
      <c r="E46" s="47">
        <v>3.13</v>
      </c>
      <c r="F46" s="24">
        <v>0.28000000000000003</v>
      </c>
      <c r="G46" s="24">
        <f t="shared" si="5"/>
        <v>3.41</v>
      </c>
      <c r="H46" s="42">
        <f t="shared" si="2"/>
        <v>4.0919999999999996</v>
      </c>
      <c r="I46" s="47">
        <v>1.56</v>
      </c>
      <c r="J46" s="24">
        <f t="shared" si="7"/>
        <v>0.28000000000000003</v>
      </c>
      <c r="K46" s="24">
        <f t="shared" si="3"/>
        <v>1.84</v>
      </c>
      <c r="L46" s="42">
        <f t="shared" si="4"/>
        <v>2.2080000000000002</v>
      </c>
    </row>
    <row r="47" spans="1:12" ht="30" customHeight="1" x14ac:dyDescent="0.25">
      <c r="A47" t="s">
        <v>89</v>
      </c>
      <c r="B47" s="63" t="s">
        <v>90</v>
      </c>
      <c r="C47" s="71" t="s">
        <v>91</v>
      </c>
      <c r="D47" s="74" t="s">
        <v>26</v>
      </c>
      <c r="E47" s="47">
        <v>4.41</v>
      </c>
      <c r="F47" s="24">
        <v>0.16</v>
      </c>
      <c r="G47" s="87">
        <f t="shared" si="5"/>
        <v>4.57</v>
      </c>
      <c r="H47" s="42">
        <f t="shared" si="2"/>
        <v>5.484</v>
      </c>
      <c r="I47" s="47">
        <v>2.23</v>
      </c>
      <c r="J47" s="24">
        <f t="shared" si="7"/>
        <v>0.16</v>
      </c>
      <c r="K47" s="24">
        <f t="shared" si="3"/>
        <v>2.39</v>
      </c>
      <c r="L47" s="42">
        <f t="shared" si="4"/>
        <v>2.8679999999999999</v>
      </c>
    </row>
    <row r="48" spans="1:12" ht="30" customHeight="1" x14ac:dyDescent="0.25">
      <c r="A48" t="s">
        <v>92</v>
      </c>
      <c r="B48" s="63" t="s">
        <v>93</v>
      </c>
      <c r="C48" s="71" t="s">
        <v>94</v>
      </c>
      <c r="D48" s="74" t="s">
        <v>26</v>
      </c>
      <c r="E48" s="47">
        <v>4.47</v>
      </c>
      <c r="F48" s="24">
        <v>0.03</v>
      </c>
      <c r="G48" s="24">
        <f t="shared" si="5"/>
        <v>4.5</v>
      </c>
      <c r="H48" s="42">
        <f t="shared" si="2"/>
        <v>5.3999999999999995</v>
      </c>
      <c r="I48" s="47">
        <v>3.05</v>
      </c>
      <c r="J48" s="24">
        <f t="shared" si="7"/>
        <v>0.03</v>
      </c>
      <c r="K48" s="24">
        <f t="shared" si="3"/>
        <v>3.0799999999999996</v>
      </c>
      <c r="L48" s="42">
        <f t="shared" si="4"/>
        <v>3.6959999999999993</v>
      </c>
    </row>
    <row r="49" spans="1:12" ht="30" customHeight="1" x14ac:dyDescent="0.25">
      <c r="A49" t="s">
        <v>92</v>
      </c>
      <c r="B49" s="63" t="s">
        <v>95</v>
      </c>
      <c r="C49" s="71" t="s">
        <v>96</v>
      </c>
      <c r="D49" s="74" t="s">
        <v>26</v>
      </c>
      <c r="E49" s="47">
        <v>5.08</v>
      </c>
      <c r="F49" s="24">
        <v>0.25</v>
      </c>
      <c r="G49" s="24">
        <f t="shared" si="5"/>
        <v>5.33</v>
      </c>
      <c r="H49" s="42">
        <f t="shared" si="2"/>
        <v>6.3959999999999999</v>
      </c>
      <c r="I49" s="47">
        <v>2.54</v>
      </c>
      <c r="J49" s="24">
        <f t="shared" si="7"/>
        <v>0.25</v>
      </c>
      <c r="K49" s="24">
        <f t="shared" si="3"/>
        <v>2.79</v>
      </c>
      <c r="L49" s="42">
        <f t="shared" si="4"/>
        <v>3.3479999999999999</v>
      </c>
    </row>
    <row r="50" spans="1:12" ht="45" customHeight="1" x14ac:dyDescent="0.25">
      <c r="A50" t="s">
        <v>97</v>
      </c>
      <c r="B50" s="63" t="s">
        <v>98</v>
      </c>
      <c r="C50" s="71" t="s">
        <v>99</v>
      </c>
      <c r="D50" s="74" t="s">
        <v>26</v>
      </c>
      <c r="E50" s="47">
        <v>6.02</v>
      </c>
      <c r="F50" s="24">
        <v>0.32</v>
      </c>
      <c r="G50" s="24">
        <f t="shared" si="5"/>
        <v>6.34</v>
      </c>
      <c r="H50" s="42">
        <f t="shared" si="2"/>
        <v>7.6079999999999997</v>
      </c>
      <c r="I50" s="47">
        <v>3.48</v>
      </c>
      <c r="J50" s="24">
        <f t="shared" si="7"/>
        <v>0.32</v>
      </c>
      <c r="K50" s="24">
        <f t="shared" si="3"/>
        <v>3.8</v>
      </c>
      <c r="L50" s="42">
        <f t="shared" si="4"/>
        <v>4.5599999999999996</v>
      </c>
    </row>
    <row r="51" spans="1:12" ht="30" customHeight="1" x14ac:dyDescent="0.25">
      <c r="A51" t="s">
        <v>93</v>
      </c>
      <c r="B51" s="63" t="s">
        <v>100</v>
      </c>
      <c r="C51" s="71" t="s">
        <v>101</v>
      </c>
      <c r="D51" s="74" t="s">
        <v>26</v>
      </c>
      <c r="E51" s="47">
        <v>6.02</v>
      </c>
      <c r="F51" s="24">
        <v>0.18</v>
      </c>
      <c r="G51" s="24">
        <f t="shared" si="5"/>
        <v>6.1999999999999993</v>
      </c>
      <c r="H51" s="42">
        <f t="shared" si="2"/>
        <v>7.4399999999999986</v>
      </c>
      <c r="I51" s="47">
        <v>3.48</v>
      </c>
      <c r="J51" s="24">
        <f t="shared" si="7"/>
        <v>0.18</v>
      </c>
      <c r="K51" s="24">
        <f t="shared" si="3"/>
        <v>3.66</v>
      </c>
      <c r="L51" s="42">
        <f t="shared" si="4"/>
        <v>4.3920000000000003</v>
      </c>
    </row>
    <row r="52" spans="1:12" ht="30" customHeight="1" x14ac:dyDescent="0.25">
      <c r="A52" t="s">
        <v>95</v>
      </c>
      <c r="B52" s="63" t="s">
        <v>102</v>
      </c>
      <c r="C52" s="71" t="s">
        <v>103</v>
      </c>
      <c r="D52" s="74" t="s">
        <v>26</v>
      </c>
      <c r="E52" s="47">
        <v>4.53</v>
      </c>
      <c r="F52" s="24">
        <v>0.39</v>
      </c>
      <c r="G52" s="24">
        <f t="shared" si="5"/>
        <v>4.92</v>
      </c>
      <c r="H52" s="42">
        <f t="shared" si="2"/>
        <v>5.9039999999999999</v>
      </c>
      <c r="I52" s="47">
        <v>2.61</v>
      </c>
      <c r="J52" s="24">
        <f t="shared" si="7"/>
        <v>0.39</v>
      </c>
      <c r="K52" s="24">
        <f t="shared" si="3"/>
        <v>3</v>
      </c>
      <c r="L52" s="42">
        <f t="shared" si="4"/>
        <v>3.5999999999999996</v>
      </c>
    </row>
    <row r="53" spans="1:12" ht="30" customHeight="1" x14ac:dyDescent="0.25">
      <c r="A53" t="s">
        <v>104</v>
      </c>
      <c r="B53" s="63" t="s">
        <v>105</v>
      </c>
      <c r="C53" s="71" t="s">
        <v>106</v>
      </c>
      <c r="D53" s="74" t="s">
        <v>26</v>
      </c>
      <c r="E53" s="47">
        <v>6.02</v>
      </c>
      <c r="F53" s="24">
        <v>0.2</v>
      </c>
      <c r="G53" s="24">
        <f t="shared" si="5"/>
        <v>6.22</v>
      </c>
      <c r="H53" s="42">
        <f t="shared" si="2"/>
        <v>7.4639999999999995</v>
      </c>
      <c r="I53" s="47">
        <v>3.48</v>
      </c>
      <c r="J53" s="24">
        <f t="shared" si="7"/>
        <v>0.2</v>
      </c>
      <c r="K53" s="24">
        <f t="shared" si="3"/>
        <v>3.68</v>
      </c>
      <c r="L53" s="42">
        <f t="shared" si="4"/>
        <v>4.4160000000000004</v>
      </c>
    </row>
    <row r="54" spans="1:12" ht="30" customHeight="1" x14ac:dyDescent="0.25">
      <c r="A54" t="s">
        <v>107</v>
      </c>
      <c r="B54" s="63" t="s">
        <v>108</v>
      </c>
      <c r="C54" s="71" t="s">
        <v>109</v>
      </c>
      <c r="D54" s="74" t="s">
        <v>26</v>
      </c>
      <c r="E54" s="47">
        <v>3.96</v>
      </c>
      <c r="F54" s="24">
        <v>0.28999999999999998</v>
      </c>
      <c r="G54" s="24">
        <f t="shared" si="5"/>
        <v>4.25</v>
      </c>
      <c r="H54" s="42">
        <f t="shared" si="2"/>
        <v>5.0999999999999996</v>
      </c>
      <c r="I54" s="47">
        <v>2.29</v>
      </c>
      <c r="J54" s="24">
        <f t="shared" si="7"/>
        <v>0.28999999999999998</v>
      </c>
      <c r="K54" s="24">
        <f t="shared" si="3"/>
        <v>2.58</v>
      </c>
      <c r="L54" s="42">
        <f t="shared" si="4"/>
        <v>3.0960000000000001</v>
      </c>
    </row>
    <row r="55" spans="1:12" ht="30" customHeight="1" x14ac:dyDescent="0.25">
      <c r="A55" t="s">
        <v>105</v>
      </c>
      <c r="B55" s="63" t="s">
        <v>110</v>
      </c>
      <c r="C55" s="71" t="s">
        <v>111</v>
      </c>
      <c r="D55" s="74" t="s">
        <v>26</v>
      </c>
      <c r="E55" s="47">
        <v>2.36</v>
      </c>
      <c r="F55" s="24"/>
      <c r="G55" s="24">
        <f t="shared" si="5"/>
        <v>2.36</v>
      </c>
      <c r="H55" s="42">
        <f t="shared" si="2"/>
        <v>2.8319999999999999</v>
      </c>
      <c r="I55" s="47">
        <v>2.36</v>
      </c>
      <c r="J55" s="24">
        <f t="shared" si="7"/>
        <v>0</v>
      </c>
      <c r="K55" s="24">
        <f t="shared" si="3"/>
        <v>2.36</v>
      </c>
      <c r="L55" s="42">
        <f t="shared" si="4"/>
        <v>2.8319999999999999</v>
      </c>
    </row>
    <row r="56" spans="1:12" ht="30" customHeight="1" x14ac:dyDescent="0.25">
      <c r="A56" t="s">
        <v>112</v>
      </c>
      <c r="B56" s="63" t="s">
        <v>113</v>
      </c>
      <c r="C56" s="71" t="s">
        <v>114</v>
      </c>
      <c r="D56" s="74" t="s">
        <v>26</v>
      </c>
      <c r="E56" s="47">
        <v>3.05</v>
      </c>
      <c r="F56" s="24">
        <v>0.09</v>
      </c>
      <c r="G56" s="24">
        <f t="shared" si="5"/>
        <v>3.1399999999999997</v>
      </c>
      <c r="H56" s="42">
        <f t="shared" si="2"/>
        <v>3.7679999999999993</v>
      </c>
      <c r="I56" s="47">
        <v>1.52</v>
      </c>
      <c r="J56" s="24">
        <f t="shared" si="7"/>
        <v>0.09</v>
      </c>
      <c r="K56" s="24">
        <f t="shared" si="3"/>
        <v>1.61</v>
      </c>
      <c r="L56" s="42">
        <f t="shared" si="4"/>
        <v>1.9319999999999999</v>
      </c>
    </row>
    <row r="57" spans="1:12" ht="34.5" customHeight="1" x14ac:dyDescent="0.25">
      <c r="A57" t="s">
        <v>115</v>
      </c>
      <c r="B57" s="63" t="s">
        <v>116</v>
      </c>
      <c r="C57" s="71" t="s">
        <v>117</v>
      </c>
      <c r="D57" s="74" t="s">
        <v>26</v>
      </c>
      <c r="E57" s="47">
        <v>6.01</v>
      </c>
      <c r="F57" s="24">
        <v>0.56999999999999995</v>
      </c>
      <c r="G57" s="24">
        <f t="shared" si="5"/>
        <v>6.58</v>
      </c>
      <c r="H57" s="42">
        <f t="shared" si="2"/>
        <v>7.8959999999999999</v>
      </c>
      <c r="I57" s="47">
        <v>3.87</v>
      </c>
      <c r="J57" s="24">
        <f t="shared" si="7"/>
        <v>0.56999999999999995</v>
      </c>
      <c r="K57" s="24">
        <f t="shared" si="3"/>
        <v>4.4400000000000004</v>
      </c>
      <c r="L57" s="42">
        <f t="shared" si="4"/>
        <v>5.3280000000000003</v>
      </c>
    </row>
    <row r="58" spans="1:12" ht="30" customHeight="1" x14ac:dyDescent="0.25">
      <c r="A58" t="s">
        <v>118</v>
      </c>
      <c r="B58" s="63" t="s">
        <v>119</v>
      </c>
      <c r="C58" s="71" t="s">
        <v>120</v>
      </c>
      <c r="D58" s="74" t="s">
        <v>26</v>
      </c>
      <c r="E58" s="47">
        <v>6.01</v>
      </c>
      <c r="F58" s="24">
        <v>2.78</v>
      </c>
      <c r="G58" s="24">
        <f t="shared" si="5"/>
        <v>8.7899999999999991</v>
      </c>
      <c r="H58" s="42">
        <f t="shared" si="2"/>
        <v>10.547999999999998</v>
      </c>
      <c r="I58" s="47">
        <v>2.68</v>
      </c>
      <c r="J58" s="24">
        <f t="shared" si="7"/>
        <v>2.78</v>
      </c>
      <c r="K58" s="24">
        <f t="shared" si="3"/>
        <v>5.46</v>
      </c>
      <c r="L58" s="42">
        <f t="shared" si="4"/>
        <v>6.5519999999999996</v>
      </c>
    </row>
    <row r="59" spans="1:12" ht="30" customHeight="1" x14ac:dyDescent="0.25">
      <c r="A59" t="s">
        <v>121</v>
      </c>
      <c r="B59" s="63" t="s">
        <v>122</v>
      </c>
      <c r="C59" s="71" t="s">
        <v>123</v>
      </c>
      <c r="D59" s="74" t="s">
        <v>26</v>
      </c>
      <c r="E59" s="47">
        <v>1.87</v>
      </c>
      <c r="F59" s="24">
        <v>0.28000000000000003</v>
      </c>
      <c r="G59" s="24">
        <f t="shared" si="5"/>
        <v>2.1500000000000004</v>
      </c>
      <c r="H59" s="42">
        <f t="shared" si="2"/>
        <v>2.5800000000000005</v>
      </c>
      <c r="I59" s="47">
        <v>1.87</v>
      </c>
      <c r="J59" s="24">
        <f t="shared" si="7"/>
        <v>0.28000000000000003</v>
      </c>
      <c r="K59" s="24">
        <f t="shared" si="3"/>
        <v>2.1500000000000004</v>
      </c>
      <c r="L59" s="42">
        <f t="shared" si="4"/>
        <v>2.5800000000000005</v>
      </c>
    </row>
    <row r="60" spans="1:12" ht="30" customHeight="1" x14ac:dyDescent="0.25">
      <c r="A60" t="s">
        <v>124</v>
      </c>
      <c r="B60" s="63" t="s">
        <v>125</v>
      </c>
      <c r="C60" s="71" t="s">
        <v>126</v>
      </c>
      <c r="D60" s="74" t="s">
        <v>26</v>
      </c>
      <c r="E60" s="47">
        <v>11.2</v>
      </c>
      <c r="F60" s="24">
        <v>0.63</v>
      </c>
      <c r="G60" s="24">
        <f t="shared" si="5"/>
        <v>11.83</v>
      </c>
      <c r="H60" s="42">
        <f t="shared" si="2"/>
        <v>14.196</v>
      </c>
      <c r="I60" s="47">
        <v>5.62</v>
      </c>
      <c r="J60" s="24">
        <f t="shared" si="7"/>
        <v>0.63</v>
      </c>
      <c r="K60" s="24">
        <f t="shared" si="3"/>
        <v>6.25</v>
      </c>
      <c r="L60" s="42">
        <f t="shared" si="4"/>
        <v>7.5</v>
      </c>
    </row>
    <row r="61" spans="1:12" ht="30" customHeight="1" x14ac:dyDescent="0.25">
      <c r="A61" t="s">
        <v>127</v>
      </c>
      <c r="B61" s="63" t="s">
        <v>128</v>
      </c>
      <c r="C61" s="71" t="s">
        <v>129</v>
      </c>
      <c r="D61" s="74"/>
      <c r="E61" s="93">
        <v>2.57</v>
      </c>
      <c r="F61" s="24"/>
      <c r="G61" s="24">
        <f t="shared" si="5"/>
        <v>2.57</v>
      </c>
      <c r="H61" s="42">
        <f t="shared" si="2"/>
        <v>3.0839999999999996</v>
      </c>
      <c r="I61" s="47">
        <v>2.29</v>
      </c>
      <c r="J61" s="24">
        <f t="shared" si="7"/>
        <v>0</v>
      </c>
      <c r="K61" s="24">
        <f t="shared" si="3"/>
        <v>2.29</v>
      </c>
      <c r="L61" s="42">
        <f t="shared" si="4"/>
        <v>2.7479999999999998</v>
      </c>
    </row>
    <row r="62" spans="1:12" ht="30" customHeight="1" x14ac:dyDescent="0.25">
      <c r="A62" t="s">
        <v>130</v>
      </c>
      <c r="B62" s="63" t="s">
        <v>131</v>
      </c>
      <c r="C62" s="71" t="s">
        <v>132</v>
      </c>
      <c r="D62" s="74"/>
      <c r="E62" s="47">
        <v>6</v>
      </c>
      <c r="F62" s="24"/>
      <c r="G62" s="24">
        <f t="shared" si="5"/>
        <v>6</v>
      </c>
      <c r="H62" s="42">
        <f t="shared" si="2"/>
        <v>7.1999999999999993</v>
      </c>
      <c r="I62" s="47">
        <v>1.17</v>
      </c>
      <c r="J62" s="24">
        <f t="shared" si="7"/>
        <v>0</v>
      </c>
      <c r="K62" s="24">
        <f t="shared" si="3"/>
        <v>1.17</v>
      </c>
      <c r="L62" s="42">
        <f t="shared" si="4"/>
        <v>1.4039999999999999</v>
      </c>
    </row>
    <row r="63" spans="1:12" ht="30" customHeight="1" x14ac:dyDescent="0.25">
      <c r="A63" t="s">
        <v>133</v>
      </c>
      <c r="B63" s="63" t="s">
        <v>134</v>
      </c>
      <c r="C63" s="71" t="s">
        <v>135</v>
      </c>
      <c r="D63" s="74" t="s">
        <v>26</v>
      </c>
      <c r="E63" s="47">
        <v>22.78</v>
      </c>
      <c r="F63" s="24">
        <v>26.64</v>
      </c>
      <c r="G63" s="24">
        <f t="shared" si="5"/>
        <v>49.42</v>
      </c>
      <c r="H63" s="42">
        <f t="shared" si="2"/>
        <v>59.304000000000002</v>
      </c>
      <c r="I63" s="47">
        <v>12.54</v>
      </c>
      <c r="J63" s="24">
        <f t="shared" si="7"/>
        <v>26.64</v>
      </c>
      <c r="K63" s="24">
        <f t="shared" si="3"/>
        <v>39.18</v>
      </c>
      <c r="L63" s="42">
        <f t="shared" si="4"/>
        <v>47.015999999999998</v>
      </c>
    </row>
    <row r="64" spans="1:12" ht="70.5" customHeight="1" thickBot="1" x14ac:dyDescent="0.3">
      <c r="A64" t="s">
        <v>136</v>
      </c>
      <c r="B64" s="63" t="s">
        <v>137</v>
      </c>
      <c r="C64" s="72" t="s">
        <v>138</v>
      </c>
      <c r="D64" s="75" t="s">
        <v>26</v>
      </c>
      <c r="E64" s="48">
        <v>22.78</v>
      </c>
      <c r="F64" s="94">
        <v>4.6900000000000004</v>
      </c>
      <c r="G64" s="49">
        <f t="shared" si="5"/>
        <v>27.470000000000002</v>
      </c>
      <c r="H64" s="43">
        <f t="shared" si="2"/>
        <v>32.963999999999999</v>
      </c>
      <c r="I64" s="47">
        <v>12.54</v>
      </c>
      <c r="J64" s="24">
        <f t="shared" si="7"/>
        <v>4.6900000000000004</v>
      </c>
      <c r="K64" s="49">
        <f t="shared" si="3"/>
        <v>17.23</v>
      </c>
      <c r="L64" s="43">
        <f t="shared" si="4"/>
        <v>20.675999999999998</v>
      </c>
    </row>
    <row r="65" spans="1:12" ht="30" customHeight="1" x14ac:dyDescent="0.25">
      <c r="A65">
        <v>0</v>
      </c>
      <c r="B65" s="13"/>
      <c r="C65" s="51" t="s">
        <v>139</v>
      </c>
      <c r="D65" s="51"/>
      <c r="E65" s="51"/>
      <c r="F65" s="51"/>
      <c r="G65" s="51"/>
      <c r="H65" s="51"/>
      <c r="I65" s="51"/>
      <c r="J65" s="51"/>
      <c r="K65" s="51"/>
      <c r="L65" s="54"/>
    </row>
    <row r="66" spans="1:12" ht="30" customHeight="1" thickBot="1" x14ac:dyDescent="0.3">
      <c r="A66" t="s">
        <v>140</v>
      </c>
      <c r="B66" s="63" t="s">
        <v>140</v>
      </c>
      <c r="C66" s="103" t="s">
        <v>141</v>
      </c>
      <c r="D66" s="103"/>
      <c r="E66" s="103"/>
      <c r="F66" s="103"/>
      <c r="G66" s="103"/>
      <c r="H66" s="103"/>
      <c r="I66" s="103"/>
      <c r="J66" s="103"/>
      <c r="K66" s="103"/>
      <c r="L66" s="104"/>
    </row>
    <row r="67" spans="1:12" ht="30" customHeight="1" thickBot="1" x14ac:dyDescent="0.3">
      <c r="A67" t="s">
        <v>142</v>
      </c>
      <c r="B67" s="63" t="s">
        <v>143</v>
      </c>
      <c r="C67" s="73" t="s">
        <v>144</v>
      </c>
      <c r="D67" s="73" t="s">
        <v>26</v>
      </c>
      <c r="E67" s="52">
        <v>13.98</v>
      </c>
      <c r="F67" s="53">
        <v>0.33</v>
      </c>
      <c r="G67" s="53">
        <f t="shared" ref="G67:G113" si="8">E67+F67</f>
        <v>14.31</v>
      </c>
      <c r="H67" s="41">
        <f t="shared" ref="H67:H113" si="9">G67*1.2</f>
        <v>17.172000000000001</v>
      </c>
      <c r="I67" s="52">
        <v>7.23</v>
      </c>
      <c r="J67" s="53">
        <f t="shared" ref="J67:J113" si="10">F67</f>
        <v>0.33</v>
      </c>
      <c r="K67" s="53">
        <f t="shared" ref="K67:K113" si="11">I67+J67</f>
        <v>7.5600000000000005</v>
      </c>
      <c r="L67" s="41">
        <f t="shared" ref="L67:L113" si="12">K67*1.2</f>
        <v>9.072000000000001</v>
      </c>
    </row>
    <row r="68" spans="1:12" ht="30" customHeight="1" x14ac:dyDescent="0.25">
      <c r="A68" t="s">
        <v>142</v>
      </c>
      <c r="B68" s="63" t="s">
        <v>145</v>
      </c>
      <c r="C68" s="71" t="s">
        <v>146</v>
      </c>
      <c r="D68" s="74" t="s">
        <v>26</v>
      </c>
      <c r="E68" s="52">
        <v>13.98</v>
      </c>
      <c r="F68" s="24">
        <v>1.72</v>
      </c>
      <c r="G68" s="24">
        <f t="shared" si="8"/>
        <v>15.700000000000001</v>
      </c>
      <c r="H68" s="42">
        <f t="shared" si="9"/>
        <v>18.84</v>
      </c>
      <c r="I68" s="52">
        <v>7.23</v>
      </c>
      <c r="J68" s="24">
        <f t="shared" si="10"/>
        <v>1.72</v>
      </c>
      <c r="K68" s="24">
        <f t="shared" si="11"/>
        <v>8.9500000000000011</v>
      </c>
      <c r="L68" s="42">
        <f t="shared" si="12"/>
        <v>10.74</v>
      </c>
    </row>
    <row r="69" spans="1:12" ht="24" customHeight="1" x14ac:dyDescent="0.25">
      <c r="A69" t="s">
        <v>147</v>
      </c>
      <c r="B69" s="63" t="s">
        <v>148</v>
      </c>
      <c r="C69" s="74" t="s">
        <v>149</v>
      </c>
      <c r="D69" s="74" t="s">
        <v>26</v>
      </c>
      <c r="E69" s="47">
        <v>3.89</v>
      </c>
      <c r="F69" s="91">
        <v>0.18</v>
      </c>
      <c r="G69" s="24">
        <f t="shared" si="8"/>
        <v>4.07</v>
      </c>
      <c r="H69" s="42">
        <f t="shared" si="9"/>
        <v>4.8840000000000003</v>
      </c>
      <c r="I69" s="47">
        <v>1.36</v>
      </c>
      <c r="J69" s="24">
        <f t="shared" si="10"/>
        <v>0.18</v>
      </c>
      <c r="K69" s="24">
        <f t="shared" si="11"/>
        <v>1.54</v>
      </c>
      <c r="L69" s="42">
        <f t="shared" si="12"/>
        <v>1.8479999999999999</v>
      </c>
    </row>
    <row r="70" spans="1:12" ht="30" customHeight="1" x14ac:dyDescent="0.25">
      <c r="A70" t="s">
        <v>150</v>
      </c>
      <c r="B70" s="63" t="s">
        <v>151</v>
      </c>
      <c r="C70" s="71" t="s">
        <v>152</v>
      </c>
      <c r="D70" s="74" t="s">
        <v>26</v>
      </c>
      <c r="E70" s="47">
        <v>3.89</v>
      </c>
      <c r="F70" s="24">
        <v>0.02</v>
      </c>
      <c r="G70" s="24">
        <f t="shared" si="8"/>
        <v>3.91</v>
      </c>
      <c r="H70" s="42">
        <f t="shared" si="9"/>
        <v>4.6920000000000002</v>
      </c>
      <c r="I70" s="47">
        <v>1.36</v>
      </c>
      <c r="J70" s="24">
        <f t="shared" si="10"/>
        <v>0.02</v>
      </c>
      <c r="K70" s="24">
        <f t="shared" si="11"/>
        <v>1.3800000000000001</v>
      </c>
      <c r="L70" s="42">
        <f t="shared" si="12"/>
        <v>1.6560000000000001</v>
      </c>
    </row>
    <row r="71" spans="1:12" ht="24" customHeight="1" x14ac:dyDescent="0.25">
      <c r="A71" t="s">
        <v>153</v>
      </c>
      <c r="B71" s="63" t="s">
        <v>154</v>
      </c>
      <c r="C71" s="74" t="s">
        <v>155</v>
      </c>
      <c r="D71" s="74" t="s">
        <v>26</v>
      </c>
      <c r="E71" s="47">
        <v>10.64</v>
      </c>
      <c r="F71" s="24">
        <v>5.59</v>
      </c>
      <c r="G71" s="24">
        <f t="shared" si="8"/>
        <v>16.23</v>
      </c>
      <c r="H71" s="42">
        <f t="shared" si="9"/>
        <v>19.475999999999999</v>
      </c>
      <c r="I71" s="47">
        <v>3.17</v>
      </c>
      <c r="J71" s="24">
        <f t="shared" si="10"/>
        <v>5.59</v>
      </c>
      <c r="K71" s="24">
        <f t="shared" si="11"/>
        <v>8.76</v>
      </c>
      <c r="L71" s="42">
        <f t="shared" si="12"/>
        <v>10.511999999999999</v>
      </c>
    </row>
    <row r="72" spans="1:12" ht="24.75" customHeight="1" x14ac:dyDescent="0.25">
      <c r="A72" t="s">
        <v>156</v>
      </c>
      <c r="B72" s="63" t="s">
        <v>157</v>
      </c>
      <c r="C72" s="74" t="s">
        <v>158</v>
      </c>
      <c r="D72" s="74" t="s">
        <v>26</v>
      </c>
      <c r="E72" s="47">
        <v>2.72</v>
      </c>
      <c r="F72" s="24">
        <v>0.04</v>
      </c>
      <c r="G72" s="24">
        <f t="shared" si="8"/>
        <v>2.7600000000000002</v>
      </c>
      <c r="H72" s="42">
        <f t="shared" si="9"/>
        <v>3.3120000000000003</v>
      </c>
      <c r="I72" s="47">
        <v>1.26</v>
      </c>
      <c r="J72" s="24">
        <f t="shared" si="10"/>
        <v>0.04</v>
      </c>
      <c r="K72" s="24">
        <f t="shared" si="11"/>
        <v>1.3</v>
      </c>
      <c r="L72" s="42">
        <f t="shared" si="12"/>
        <v>1.56</v>
      </c>
    </row>
    <row r="73" spans="1:12" ht="30" customHeight="1" x14ac:dyDescent="0.25">
      <c r="A73" t="s">
        <v>159</v>
      </c>
      <c r="B73" s="63" t="s">
        <v>160</v>
      </c>
      <c r="C73" s="71" t="s">
        <v>161</v>
      </c>
      <c r="D73" s="74" t="s">
        <v>26</v>
      </c>
      <c r="E73" s="47">
        <v>4.5999999999999996</v>
      </c>
      <c r="F73" s="24"/>
      <c r="G73" s="24">
        <f t="shared" si="8"/>
        <v>4.5999999999999996</v>
      </c>
      <c r="H73" s="42">
        <f t="shared" si="9"/>
        <v>5.52</v>
      </c>
      <c r="I73" s="47">
        <v>2.99</v>
      </c>
      <c r="J73" s="24">
        <f t="shared" si="10"/>
        <v>0</v>
      </c>
      <c r="K73" s="24">
        <f t="shared" si="11"/>
        <v>2.99</v>
      </c>
      <c r="L73" s="42">
        <f t="shared" si="12"/>
        <v>3.5880000000000001</v>
      </c>
    </row>
    <row r="74" spans="1:12" ht="30" customHeight="1" thickBot="1" x14ac:dyDescent="0.3">
      <c r="A74" t="s">
        <v>162</v>
      </c>
      <c r="B74" s="63" t="s">
        <v>163</v>
      </c>
      <c r="C74" s="75" t="s">
        <v>164</v>
      </c>
      <c r="D74" s="75" t="s">
        <v>26</v>
      </c>
      <c r="E74" s="48">
        <v>5.57</v>
      </c>
      <c r="F74" s="49"/>
      <c r="G74" s="49">
        <f t="shared" si="8"/>
        <v>5.57</v>
      </c>
      <c r="H74" s="43">
        <f t="shared" si="9"/>
        <v>6.6840000000000002</v>
      </c>
      <c r="I74" s="48">
        <v>4.17</v>
      </c>
      <c r="J74" s="49">
        <f t="shared" si="10"/>
        <v>0</v>
      </c>
      <c r="K74" s="49">
        <f t="shared" si="11"/>
        <v>4.17</v>
      </c>
      <c r="L74" s="43">
        <f t="shared" si="12"/>
        <v>5.0039999999999996</v>
      </c>
    </row>
    <row r="75" spans="1:12" ht="30" customHeight="1" thickBot="1" x14ac:dyDescent="0.3">
      <c r="B75" s="63" t="s">
        <v>165</v>
      </c>
      <c r="C75" s="55" t="s">
        <v>166</v>
      </c>
      <c r="D75" s="55"/>
      <c r="E75" s="55"/>
      <c r="F75" s="55"/>
      <c r="G75" s="55"/>
      <c r="H75" s="55"/>
      <c r="I75" s="55"/>
      <c r="J75" s="55"/>
      <c r="K75" s="55"/>
      <c r="L75" s="59"/>
    </row>
    <row r="76" spans="1:12" ht="50.25" customHeight="1" thickBot="1" x14ac:dyDescent="0.3">
      <c r="A76" t="s">
        <v>167</v>
      </c>
      <c r="B76" s="63" t="s">
        <v>168</v>
      </c>
      <c r="C76" s="76" t="s">
        <v>169</v>
      </c>
      <c r="D76" s="77" t="s">
        <v>26</v>
      </c>
      <c r="E76" s="56">
        <v>16.57</v>
      </c>
      <c r="F76" s="57">
        <v>10.75</v>
      </c>
      <c r="G76" s="57">
        <f t="shared" si="8"/>
        <v>27.32</v>
      </c>
      <c r="H76" s="58">
        <f t="shared" si="9"/>
        <v>32.783999999999999</v>
      </c>
      <c r="I76" s="56">
        <v>10.52</v>
      </c>
      <c r="J76" s="57">
        <f t="shared" si="10"/>
        <v>10.75</v>
      </c>
      <c r="K76" s="57">
        <f t="shared" si="11"/>
        <v>21.27</v>
      </c>
      <c r="L76" s="58">
        <f t="shared" si="12"/>
        <v>25.523999999999997</v>
      </c>
    </row>
    <row r="77" spans="1:12" ht="30" customHeight="1" thickBot="1" x14ac:dyDescent="0.3">
      <c r="B77" s="63" t="s">
        <v>170</v>
      </c>
      <c r="C77" s="100" t="s">
        <v>171</v>
      </c>
      <c r="D77" s="101"/>
      <c r="E77" s="100"/>
      <c r="F77" s="100"/>
      <c r="G77" s="100"/>
      <c r="H77" s="100"/>
      <c r="I77" s="100"/>
      <c r="J77" s="100"/>
      <c r="K77" s="100"/>
      <c r="L77" s="102"/>
    </row>
    <row r="78" spans="1:12" ht="30" customHeight="1" thickBot="1" x14ac:dyDescent="0.3">
      <c r="A78" t="s">
        <v>172</v>
      </c>
      <c r="B78" s="63" t="s">
        <v>173</v>
      </c>
      <c r="C78" s="78" t="s">
        <v>174</v>
      </c>
      <c r="D78" s="79"/>
      <c r="E78" s="80">
        <v>3.46</v>
      </c>
      <c r="F78" s="81">
        <v>0.37</v>
      </c>
      <c r="G78" s="81">
        <f t="shared" si="8"/>
        <v>3.83</v>
      </c>
      <c r="H78" s="82">
        <f t="shared" si="9"/>
        <v>4.5960000000000001</v>
      </c>
      <c r="I78" s="80">
        <v>2.31</v>
      </c>
      <c r="J78" s="81">
        <f t="shared" si="10"/>
        <v>0.37</v>
      </c>
      <c r="K78" s="81">
        <f>I78+J78</f>
        <v>2.68</v>
      </c>
      <c r="L78" s="82">
        <f>K78*1.2</f>
        <v>3.2160000000000002</v>
      </c>
    </row>
    <row r="79" spans="1:12" ht="30.75" customHeight="1" thickBot="1" x14ac:dyDescent="0.3">
      <c r="A79" t="s">
        <v>175</v>
      </c>
      <c r="B79" s="63" t="s">
        <v>176</v>
      </c>
      <c r="C79" s="97" t="s">
        <v>244</v>
      </c>
      <c r="D79" s="98"/>
      <c r="E79" s="98"/>
      <c r="F79" s="98"/>
      <c r="G79" s="98"/>
      <c r="H79" s="98"/>
      <c r="I79" s="98"/>
      <c r="J79" s="98"/>
      <c r="K79" s="98"/>
      <c r="L79" s="99"/>
    </row>
    <row r="80" spans="1:12" ht="39.75" customHeight="1" x14ac:dyDescent="0.25">
      <c r="B80" s="125" t="s">
        <v>242</v>
      </c>
      <c r="C80" s="85" t="s">
        <v>243</v>
      </c>
      <c r="D80" s="73" t="s">
        <v>26</v>
      </c>
      <c r="E80" s="83">
        <v>5.42</v>
      </c>
      <c r="F80" s="60">
        <v>0.03</v>
      </c>
      <c r="G80" s="60">
        <f>E80+F80</f>
        <v>5.45</v>
      </c>
      <c r="H80" s="84">
        <f>G80*1.2</f>
        <v>6.54</v>
      </c>
      <c r="I80" s="83">
        <v>1.81</v>
      </c>
      <c r="J80" s="60">
        <f>F80</f>
        <v>0.03</v>
      </c>
      <c r="K80" s="60">
        <f t="shared" ref="K80:K91" si="13">I80+J80</f>
        <v>1.84</v>
      </c>
      <c r="L80" s="84">
        <f t="shared" si="12"/>
        <v>2.2080000000000002</v>
      </c>
    </row>
    <row r="81" spans="1:12" ht="34.5" customHeight="1" x14ac:dyDescent="0.25">
      <c r="B81" s="125" t="s">
        <v>245</v>
      </c>
      <c r="C81" s="86" t="s">
        <v>256</v>
      </c>
      <c r="D81" s="74" t="s">
        <v>26</v>
      </c>
      <c r="E81" s="83">
        <v>5.42</v>
      </c>
      <c r="F81" s="24">
        <v>0.04</v>
      </c>
      <c r="G81" s="24">
        <f t="shared" ref="G80:G91" si="14">E81+F81</f>
        <v>5.46</v>
      </c>
      <c r="H81" s="42">
        <f t="shared" si="9"/>
        <v>6.5519999999999996</v>
      </c>
      <c r="I81" s="83">
        <v>1.81</v>
      </c>
      <c r="J81" s="24">
        <f t="shared" ref="J80:J91" si="15">F81</f>
        <v>0.04</v>
      </c>
      <c r="K81" s="24">
        <f t="shared" si="13"/>
        <v>1.85</v>
      </c>
      <c r="L81" s="42">
        <f t="shared" si="12"/>
        <v>2.2200000000000002</v>
      </c>
    </row>
    <row r="82" spans="1:12" ht="39" customHeight="1" x14ac:dyDescent="0.25">
      <c r="B82" s="125" t="s">
        <v>246</v>
      </c>
      <c r="C82" s="86" t="s">
        <v>257</v>
      </c>
      <c r="D82" s="74" t="s">
        <v>26</v>
      </c>
      <c r="E82" s="83">
        <v>5.42</v>
      </c>
      <c r="F82" s="24">
        <v>0.04</v>
      </c>
      <c r="G82" s="24">
        <f t="shared" si="14"/>
        <v>5.46</v>
      </c>
      <c r="H82" s="42">
        <f t="shared" si="9"/>
        <v>6.5519999999999996</v>
      </c>
      <c r="I82" s="83">
        <v>1.81</v>
      </c>
      <c r="J82" s="24">
        <f t="shared" si="15"/>
        <v>0.04</v>
      </c>
      <c r="K82" s="24">
        <f t="shared" si="13"/>
        <v>1.85</v>
      </c>
      <c r="L82" s="42">
        <f t="shared" si="12"/>
        <v>2.2200000000000002</v>
      </c>
    </row>
    <row r="83" spans="1:12" ht="41.25" customHeight="1" x14ac:dyDescent="0.25">
      <c r="B83" s="125" t="s">
        <v>247</v>
      </c>
      <c r="C83" s="86" t="s">
        <v>258</v>
      </c>
      <c r="D83" s="74" t="s">
        <v>26</v>
      </c>
      <c r="E83" s="83">
        <v>5.42</v>
      </c>
      <c r="F83" s="24">
        <v>0.03</v>
      </c>
      <c r="G83" s="24">
        <f t="shared" si="14"/>
        <v>5.45</v>
      </c>
      <c r="H83" s="42">
        <f t="shared" si="9"/>
        <v>6.54</v>
      </c>
      <c r="I83" s="83">
        <v>1.81</v>
      </c>
      <c r="J83" s="24">
        <f t="shared" si="15"/>
        <v>0.03</v>
      </c>
      <c r="K83" s="24">
        <f t="shared" si="13"/>
        <v>1.84</v>
      </c>
      <c r="L83" s="42">
        <f t="shared" si="12"/>
        <v>2.2080000000000002</v>
      </c>
    </row>
    <row r="84" spans="1:12" ht="38.25" customHeight="1" x14ac:dyDescent="0.25">
      <c r="B84" s="125" t="s">
        <v>248</v>
      </c>
      <c r="C84" s="86" t="s">
        <v>259</v>
      </c>
      <c r="D84" s="74" t="s">
        <v>26</v>
      </c>
      <c r="E84" s="83">
        <v>5.42</v>
      </c>
      <c r="F84" s="24">
        <v>0.04</v>
      </c>
      <c r="G84" s="24">
        <f t="shared" si="14"/>
        <v>5.46</v>
      </c>
      <c r="H84" s="42">
        <f t="shared" si="9"/>
        <v>6.5519999999999996</v>
      </c>
      <c r="I84" s="83">
        <v>1.81</v>
      </c>
      <c r="J84" s="24">
        <f t="shared" si="15"/>
        <v>0.04</v>
      </c>
      <c r="K84" s="24">
        <f t="shared" si="13"/>
        <v>1.85</v>
      </c>
      <c r="L84" s="42">
        <f t="shared" si="12"/>
        <v>2.2200000000000002</v>
      </c>
    </row>
    <row r="85" spans="1:12" ht="37.5" customHeight="1" x14ac:dyDescent="0.25">
      <c r="B85" s="125" t="s">
        <v>249</v>
      </c>
      <c r="C85" s="86" t="s">
        <v>260</v>
      </c>
      <c r="D85" s="74" t="s">
        <v>26</v>
      </c>
      <c r="E85" s="83">
        <v>5.42</v>
      </c>
      <c r="F85" s="24">
        <v>0.04</v>
      </c>
      <c r="G85" s="24">
        <f t="shared" si="14"/>
        <v>5.46</v>
      </c>
      <c r="H85" s="42">
        <f t="shared" si="9"/>
        <v>6.5519999999999996</v>
      </c>
      <c r="I85" s="83">
        <v>1.81</v>
      </c>
      <c r="J85" s="24">
        <f t="shared" si="15"/>
        <v>0.04</v>
      </c>
      <c r="K85" s="24">
        <f t="shared" si="13"/>
        <v>1.85</v>
      </c>
      <c r="L85" s="42">
        <f t="shared" si="12"/>
        <v>2.2200000000000002</v>
      </c>
    </row>
    <row r="86" spans="1:12" ht="40.5" customHeight="1" x14ac:dyDescent="0.25">
      <c r="B86" s="125" t="s">
        <v>250</v>
      </c>
      <c r="C86" s="86" t="s">
        <v>261</v>
      </c>
      <c r="D86" s="74" t="s">
        <v>26</v>
      </c>
      <c r="E86" s="83">
        <v>5.42</v>
      </c>
      <c r="F86" s="24">
        <v>0.01</v>
      </c>
      <c r="G86" s="24">
        <f t="shared" si="14"/>
        <v>5.43</v>
      </c>
      <c r="H86" s="42">
        <f t="shared" si="9"/>
        <v>6.5159999999999991</v>
      </c>
      <c r="I86" s="83">
        <v>1.81</v>
      </c>
      <c r="J86" s="24">
        <f t="shared" si="15"/>
        <v>0.01</v>
      </c>
      <c r="K86" s="24">
        <f t="shared" si="13"/>
        <v>1.82</v>
      </c>
      <c r="L86" s="42">
        <f t="shared" si="12"/>
        <v>2.1840000000000002</v>
      </c>
    </row>
    <row r="87" spans="1:12" ht="45" customHeight="1" x14ac:dyDescent="0.25">
      <c r="B87" s="125" t="s">
        <v>251</v>
      </c>
      <c r="C87" s="86" t="s">
        <v>262</v>
      </c>
      <c r="D87" s="74" t="s">
        <v>26</v>
      </c>
      <c r="E87" s="83">
        <v>5.42</v>
      </c>
      <c r="F87" s="24">
        <v>0.02</v>
      </c>
      <c r="G87" s="24">
        <f t="shared" si="14"/>
        <v>5.4399999999999995</v>
      </c>
      <c r="H87" s="42">
        <f t="shared" si="9"/>
        <v>6.5279999999999996</v>
      </c>
      <c r="I87" s="83">
        <v>1.81</v>
      </c>
      <c r="J87" s="24">
        <f t="shared" si="15"/>
        <v>0.02</v>
      </c>
      <c r="K87" s="24">
        <f t="shared" si="13"/>
        <v>1.83</v>
      </c>
      <c r="L87" s="42">
        <f t="shared" si="12"/>
        <v>2.1960000000000002</v>
      </c>
    </row>
    <row r="88" spans="1:12" ht="42" customHeight="1" x14ac:dyDescent="0.25">
      <c r="B88" s="125" t="s">
        <v>252</v>
      </c>
      <c r="C88" s="86" t="s">
        <v>263</v>
      </c>
      <c r="D88" s="74" t="s">
        <v>26</v>
      </c>
      <c r="E88" s="83">
        <v>5.42</v>
      </c>
      <c r="F88" s="24">
        <v>0.02</v>
      </c>
      <c r="G88" s="24">
        <f t="shared" si="14"/>
        <v>5.4399999999999995</v>
      </c>
      <c r="H88" s="42">
        <f t="shared" si="9"/>
        <v>6.5279999999999996</v>
      </c>
      <c r="I88" s="83">
        <v>1.81</v>
      </c>
      <c r="J88" s="24">
        <f t="shared" si="15"/>
        <v>0.02</v>
      </c>
      <c r="K88" s="24">
        <f t="shared" si="13"/>
        <v>1.83</v>
      </c>
      <c r="L88" s="42">
        <f t="shared" si="12"/>
        <v>2.1960000000000002</v>
      </c>
    </row>
    <row r="89" spans="1:12" ht="39.75" customHeight="1" x14ac:dyDescent="0.25">
      <c r="B89" s="125" t="s">
        <v>253</v>
      </c>
      <c r="C89" s="86" t="s">
        <v>264</v>
      </c>
      <c r="D89" s="74" t="s">
        <v>26</v>
      </c>
      <c r="E89" s="83">
        <v>5.42</v>
      </c>
      <c r="F89" s="24">
        <v>0.01</v>
      </c>
      <c r="G89" s="24">
        <f t="shared" si="14"/>
        <v>5.43</v>
      </c>
      <c r="H89" s="42">
        <f t="shared" si="9"/>
        <v>6.5159999999999991</v>
      </c>
      <c r="I89" s="83">
        <v>1.81</v>
      </c>
      <c r="J89" s="24">
        <f t="shared" si="15"/>
        <v>0.01</v>
      </c>
      <c r="K89" s="24">
        <f t="shared" si="13"/>
        <v>1.82</v>
      </c>
      <c r="L89" s="42">
        <f t="shared" si="12"/>
        <v>2.1840000000000002</v>
      </c>
    </row>
    <row r="90" spans="1:12" ht="35.25" customHeight="1" x14ac:dyDescent="0.25">
      <c r="B90" s="125" t="s">
        <v>254</v>
      </c>
      <c r="C90" s="86" t="s">
        <v>265</v>
      </c>
      <c r="D90" s="74" t="s">
        <v>26</v>
      </c>
      <c r="E90" s="83">
        <v>5.42</v>
      </c>
      <c r="F90" s="24">
        <v>0</v>
      </c>
      <c r="G90" s="24">
        <f t="shared" si="14"/>
        <v>5.42</v>
      </c>
      <c r="H90" s="42">
        <f t="shared" si="9"/>
        <v>6.5039999999999996</v>
      </c>
      <c r="I90" s="83">
        <v>1.81</v>
      </c>
      <c r="J90" s="24">
        <f t="shared" si="15"/>
        <v>0</v>
      </c>
      <c r="K90" s="24">
        <f t="shared" si="13"/>
        <v>1.81</v>
      </c>
      <c r="L90" s="42">
        <f t="shared" si="12"/>
        <v>2.1720000000000002</v>
      </c>
    </row>
    <row r="91" spans="1:12" ht="36" customHeight="1" x14ac:dyDescent="0.25">
      <c r="B91" s="125" t="s">
        <v>255</v>
      </c>
      <c r="C91" s="86" t="s">
        <v>266</v>
      </c>
      <c r="D91" s="74" t="s">
        <v>26</v>
      </c>
      <c r="E91" s="83">
        <v>5.42</v>
      </c>
      <c r="F91" s="24">
        <v>0.05</v>
      </c>
      <c r="G91" s="24">
        <f t="shared" si="14"/>
        <v>5.47</v>
      </c>
      <c r="H91" s="42">
        <f t="shared" si="9"/>
        <v>6.5639999999999992</v>
      </c>
      <c r="I91" s="83">
        <v>1.81</v>
      </c>
      <c r="J91" s="24">
        <f t="shared" si="15"/>
        <v>0.05</v>
      </c>
      <c r="K91" s="24">
        <f t="shared" si="13"/>
        <v>1.86</v>
      </c>
      <c r="L91" s="42">
        <f t="shared" si="12"/>
        <v>2.2320000000000002</v>
      </c>
    </row>
    <row r="92" spans="1:12" ht="22.5" customHeight="1" x14ac:dyDescent="0.25">
      <c r="A92" t="s">
        <v>177</v>
      </c>
      <c r="B92" s="125" t="s">
        <v>178</v>
      </c>
      <c r="C92" s="74" t="s">
        <v>179</v>
      </c>
      <c r="D92" s="74" t="s">
        <v>26</v>
      </c>
      <c r="E92" s="47">
        <v>9.39</v>
      </c>
      <c r="F92" s="24">
        <v>3.91</v>
      </c>
      <c r="G92" s="24">
        <f t="shared" si="8"/>
        <v>13.3</v>
      </c>
      <c r="H92" s="42">
        <f t="shared" si="9"/>
        <v>15.96</v>
      </c>
      <c r="I92" s="93">
        <v>4.58</v>
      </c>
      <c r="J92" s="24">
        <f t="shared" si="10"/>
        <v>3.91</v>
      </c>
      <c r="K92" s="24">
        <f>I92+J92</f>
        <v>8.49</v>
      </c>
      <c r="L92" s="42">
        <f t="shared" si="12"/>
        <v>10.188000000000001</v>
      </c>
    </row>
    <row r="93" spans="1:12" ht="31.5" customHeight="1" x14ac:dyDescent="0.25">
      <c r="A93" t="s">
        <v>42</v>
      </c>
      <c r="B93" s="125" t="s">
        <v>43</v>
      </c>
      <c r="C93" s="71" t="s">
        <v>44</v>
      </c>
      <c r="D93" s="74" t="s">
        <v>26</v>
      </c>
      <c r="E93" s="47">
        <v>1.39</v>
      </c>
      <c r="F93" s="24"/>
      <c r="G93" s="24">
        <f t="shared" si="8"/>
        <v>1.39</v>
      </c>
      <c r="H93" s="42">
        <f t="shared" si="9"/>
        <v>1.6679999999999999</v>
      </c>
      <c r="I93" s="47"/>
      <c r="J93" s="24"/>
      <c r="K93" s="24"/>
      <c r="L93" s="42"/>
    </row>
    <row r="94" spans="1:12" ht="51" customHeight="1" thickBot="1" x14ac:dyDescent="0.3">
      <c r="A94" t="s">
        <v>45</v>
      </c>
      <c r="B94" s="125" t="s">
        <v>180</v>
      </c>
      <c r="C94" s="72" t="s">
        <v>181</v>
      </c>
      <c r="D94" s="75" t="s">
        <v>26</v>
      </c>
      <c r="E94" s="48">
        <v>2.78</v>
      </c>
      <c r="F94" s="49"/>
      <c r="G94" s="49">
        <f t="shared" si="8"/>
        <v>2.78</v>
      </c>
      <c r="H94" s="43">
        <f t="shared" si="9"/>
        <v>3.3359999999999999</v>
      </c>
      <c r="I94" s="48">
        <v>1.23</v>
      </c>
      <c r="J94" s="49"/>
      <c r="K94" s="49">
        <f t="shared" si="11"/>
        <v>1.23</v>
      </c>
      <c r="L94" s="43">
        <f t="shared" si="12"/>
        <v>1.476</v>
      </c>
    </row>
    <row r="95" spans="1:12" ht="21" customHeight="1" thickBot="1" x14ac:dyDescent="0.3">
      <c r="B95" s="125" t="s">
        <v>182</v>
      </c>
      <c r="C95" s="109" t="s">
        <v>183</v>
      </c>
      <c r="D95" s="109"/>
      <c r="E95" s="109"/>
      <c r="F95" s="109"/>
      <c r="G95" s="109"/>
      <c r="H95" s="109"/>
      <c r="I95" s="109"/>
      <c r="J95" s="109"/>
      <c r="K95" s="109"/>
      <c r="L95" s="110"/>
    </row>
    <row r="96" spans="1:12" ht="36" customHeight="1" x14ac:dyDescent="0.25">
      <c r="A96" t="s">
        <v>184</v>
      </c>
      <c r="B96" s="125" t="s">
        <v>185</v>
      </c>
      <c r="C96" s="70" t="s">
        <v>186</v>
      </c>
      <c r="D96" s="73" t="s">
        <v>26</v>
      </c>
      <c r="E96" s="52">
        <v>29.64</v>
      </c>
      <c r="F96" s="53">
        <v>0.55000000000000004</v>
      </c>
      <c r="G96" s="53">
        <f t="shared" si="8"/>
        <v>30.19</v>
      </c>
      <c r="H96" s="41">
        <f t="shared" si="9"/>
        <v>36.228000000000002</v>
      </c>
      <c r="I96" s="52">
        <v>21.4</v>
      </c>
      <c r="J96" s="53">
        <f t="shared" si="10"/>
        <v>0.55000000000000004</v>
      </c>
      <c r="K96" s="53">
        <f t="shared" si="11"/>
        <v>21.95</v>
      </c>
      <c r="L96" s="41">
        <f t="shared" si="12"/>
        <v>26.34</v>
      </c>
    </row>
    <row r="97" spans="1:12" ht="61.5" customHeight="1" x14ac:dyDescent="0.25">
      <c r="A97" t="s">
        <v>187</v>
      </c>
      <c r="B97" s="63" t="s">
        <v>188</v>
      </c>
      <c r="C97" s="71" t="s">
        <v>189</v>
      </c>
      <c r="D97" s="74" t="s">
        <v>26</v>
      </c>
      <c r="E97" s="47">
        <v>10.59</v>
      </c>
      <c r="F97" s="24">
        <v>0.09</v>
      </c>
      <c r="G97" s="24">
        <f t="shared" si="8"/>
        <v>10.68</v>
      </c>
      <c r="H97" s="42">
        <f t="shared" si="9"/>
        <v>12.815999999999999</v>
      </c>
      <c r="I97" s="47">
        <v>8.36</v>
      </c>
      <c r="J97" s="24">
        <f t="shared" si="10"/>
        <v>0.09</v>
      </c>
      <c r="K97" s="24">
        <f t="shared" si="11"/>
        <v>8.4499999999999993</v>
      </c>
      <c r="L97" s="42">
        <f t="shared" si="12"/>
        <v>10.139999999999999</v>
      </c>
    </row>
    <row r="98" spans="1:12" ht="58.5" customHeight="1" x14ac:dyDescent="0.25">
      <c r="A98" t="s">
        <v>190</v>
      </c>
      <c r="B98" s="63" t="s">
        <v>191</v>
      </c>
      <c r="C98" s="71" t="s">
        <v>192</v>
      </c>
      <c r="D98" s="74" t="s">
        <v>26</v>
      </c>
      <c r="E98" s="47">
        <v>13.27</v>
      </c>
      <c r="F98" s="24">
        <v>0.19</v>
      </c>
      <c r="G98" s="24">
        <f t="shared" si="8"/>
        <v>13.459999999999999</v>
      </c>
      <c r="H98" s="42">
        <f t="shared" si="9"/>
        <v>16.151999999999997</v>
      </c>
      <c r="I98" s="47">
        <v>9.1199999999999992</v>
      </c>
      <c r="J98" s="24">
        <f t="shared" si="10"/>
        <v>0.19</v>
      </c>
      <c r="K98" s="24">
        <f t="shared" si="11"/>
        <v>9.3099999999999987</v>
      </c>
      <c r="L98" s="42">
        <f t="shared" si="12"/>
        <v>11.171999999999999</v>
      </c>
    </row>
    <row r="99" spans="1:12" ht="57.75" customHeight="1" x14ac:dyDescent="0.25">
      <c r="A99" t="s">
        <v>193</v>
      </c>
      <c r="B99" s="63" t="s">
        <v>194</v>
      </c>
      <c r="C99" s="71" t="s">
        <v>195</v>
      </c>
      <c r="D99" s="74" t="s">
        <v>26</v>
      </c>
      <c r="E99" s="47">
        <v>49.680000000000007</v>
      </c>
      <c r="F99" s="24">
        <v>1.4</v>
      </c>
      <c r="G99" s="24">
        <f t="shared" si="8"/>
        <v>51.080000000000005</v>
      </c>
      <c r="H99" s="42">
        <f t="shared" si="9"/>
        <v>61.296000000000006</v>
      </c>
      <c r="I99" s="47">
        <v>40.28</v>
      </c>
      <c r="J99" s="24">
        <f t="shared" si="10"/>
        <v>1.4</v>
      </c>
      <c r="K99" s="24">
        <f t="shared" si="11"/>
        <v>41.68</v>
      </c>
      <c r="L99" s="42">
        <f t="shared" si="12"/>
        <v>50.015999999999998</v>
      </c>
    </row>
    <row r="100" spans="1:12" ht="52.5" customHeight="1" x14ac:dyDescent="0.25">
      <c r="A100" t="s">
        <v>196</v>
      </c>
      <c r="B100" s="63" t="s">
        <v>197</v>
      </c>
      <c r="C100" s="71" t="s">
        <v>198</v>
      </c>
      <c r="D100" s="74"/>
      <c r="E100" s="47">
        <v>3.16</v>
      </c>
      <c r="F100" s="24"/>
      <c r="G100" s="24">
        <f t="shared" si="8"/>
        <v>3.16</v>
      </c>
      <c r="H100" s="42">
        <f t="shared" si="9"/>
        <v>3.7919999999999998</v>
      </c>
      <c r="I100" s="47">
        <v>0.59</v>
      </c>
      <c r="J100" s="24"/>
      <c r="K100" s="24">
        <f t="shared" si="11"/>
        <v>0.59</v>
      </c>
      <c r="L100" s="42">
        <f t="shared" si="12"/>
        <v>0.70799999999999996</v>
      </c>
    </row>
    <row r="101" spans="1:12" ht="39" customHeight="1" x14ac:dyDescent="0.25">
      <c r="A101" t="s">
        <v>199</v>
      </c>
      <c r="B101" s="63" t="s">
        <v>200</v>
      </c>
      <c r="C101" s="71" t="s">
        <v>201</v>
      </c>
      <c r="D101" s="74"/>
      <c r="E101" s="47">
        <v>6.97</v>
      </c>
      <c r="F101" s="24"/>
      <c r="G101" s="24">
        <f t="shared" si="8"/>
        <v>6.97</v>
      </c>
      <c r="H101" s="42">
        <f t="shared" si="9"/>
        <v>8.363999999999999</v>
      </c>
      <c r="I101" s="47">
        <v>0.83</v>
      </c>
      <c r="J101" s="24"/>
      <c r="K101" s="24">
        <f t="shared" si="11"/>
        <v>0.83</v>
      </c>
      <c r="L101" s="42">
        <f t="shared" si="12"/>
        <v>0.99599999999999989</v>
      </c>
    </row>
    <row r="102" spans="1:12" ht="24" customHeight="1" x14ac:dyDescent="0.25">
      <c r="A102" t="s">
        <v>202</v>
      </c>
      <c r="B102" s="63" t="s">
        <v>203</v>
      </c>
      <c r="C102" s="74" t="s">
        <v>204</v>
      </c>
      <c r="D102" s="74"/>
      <c r="E102" s="47">
        <v>0.66</v>
      </c>
      <c r="F102" s="24"/>
      <c r="G102" s="24">
        <f t="shared" si="8"/>
        <v>0.66</v>
      </c>
      <c r="H102" s="42">
        <f t="shared" si="9"/>
        <v>0.79200000000000004</v>
      </c>
      <c r="I102" s="47">
        <v>0.66</v>
      </c>
      <c r="J102" s="24"/>
      <c r="K102" s="24">
        <f t="shared" si="11"/>
        <v>0.66</v>
      </c>
      <c r="L102" s="42">
        <f t="shared" si="12"/>
        <v>0.79200000000000004</v>
      </c>
    </row>
    <row r="103" spans="1:12" ht="26.25" customHeight="1" x14ac:dyDescent="0.25">
      <c r="A103" t="s">
        <v>205</v>
      </c>
      <c r="B103" s="63" t="s">
        <v>206</v>
      </c>
      <c r="C103" s="74" t="s">
        <v>207</v>
      </c>
      <c r="D103" s="74"/>
      <c r="E103" s="47">
        <v>3.23</v>
      </c>
      <c r="F103" s="24"/>
      <c r="G103" s="24">
        <f t="shared" si="8"/>
        <v>3.23</v>
      </c>
      <c r="H103" s="42">
        <f t="shared" si="9"/>
        <v>3.8759999999999999</v>
      </c>
      <c r="I103" s="47">
        <v>1.6100000000000003</v>
      </c>
      <c r="J103" s="24"/>
      <c r="K103" s="24">
        <f t="shared" si="11"/>
        <v>1.6100000000000003</v>
      </c>
      <c r="L103" s="42">
        <f t="shared" si="12"/>
        <v>1.9320000000000004</v>
      </c>
    </row>
    <row r="104" spans="1:12" ht="119.25" customHeight="1" x14ac:dyDescent="0.25">
      <c r="A104" t="s">
        <v>208</v>
      </c>
      <c r="B104" s="63" t="s">
        <v>208</v>
      </c>
      <c r="C104" s="71" t="s">
        <v>209</v>
      </c>
      <c r="D104" s="74" t="s">
        <v>26</v>
      </c>
      <c r="E104" s="47">
        <v>4.6100000000000003</v>
      </c>
      <c r="F104" s="24">
        <v>3.7</v>
      </c>
      <c r="G104" s="24">
        <f t="shared" si="8"/>
        <v>8.31</v>
      </c>
      <c r="H104" s="42">
        <f t="shared" si="9"/>
        <v>9.9719999999999995</v>
      </c>
      <c r="I104" s="47">
        <v>4.6100000000000003</v>
      </c>
      <c r="J104" s="24">
        <f>F104</f>
        <v>3.7</v>
      </c>
      <c r="K104" s="24">
        <f t="shared" si="11"/>
        <v>8.31</v>
      </c>
      <c r="L104" s="42">
        <f t="shared" si="12"/>
        <v>9.9719999999999995</v>
      </c>
    </row>
    <row r="105" spans="1:12" ht="57.75" customHeight="1" x14ac:dyDescent="0.25">
      <c r="A105" t="s">
        <v>210</v>
      </c>
      <c r="B105" s="63" t="s">
        <v>211</v>
      </c>
      <c r="C105" s="71" t="s">
        <v>212</v>
      </c>
      <c r="D105" s="74" t="s">
        <v>26</v>
      </c>
      <c r="E105" s="47">
        <v>4.4400000000000004</v>
      </c>
      <c r="F105" s="24">
        <v>2.87</v>
      </c>
      <c r="G105" s="24">
        <f t="shared" si="8"/>
        <v>7.3100000000000005</v>
      </c>
      <c r="H105" s="61">
        <f t="shared" si="9"/>
        <v>8.7720000000000002</v>
      </c>
      <c r="I105" s="47">
        <v>2.3199999999999998</v>
      </c>
      <c r="J105" s="24">
        <f t="shared" si="10"/>
        <v>2.87</v>
      </c>
      <c r="K105" s="24">
        <f t="shared" si="11"/>
        <v>5.1899999999999995</v>
      </c>
      <c r="L105" s="42">
        <f t="shared" si="12"/>
        <v>6.2279999999999989</v>
      </c>
    </row>
    <row r="106" spans="1:12" ht="47.25" customHeight="1" x14ac:dyDescent="0.25">
      <c r="A106" t="s">
        <v>213</v>
      </c>
      <c r="B106" s="63" t="s">
        <v>214</v>
      </c>
      <c r="C106" s="71" t="s">
        <v>215</v>
      </c>
      <c r="D106" s="74" t="s">
        <v>26</v>
      </c>
      <c r="E106" s="47">
        <v>2.89</v>
      </c>
      <c r="F106" s="24">
        <v>1.03</v>
      </c>
      <c r="G106" s="24">
        <f t="shared" si="8"/>
        <v>3.92</v>
      </c>
      <c r="H106" s="42">
        <f t="shared" si="9"/>
        <v>4.7039999999999997</v>
      </c>
      <c r="I106" s="47">
        <v>1.71</v>
      </c>
      <c r="J106" s="24">
        <f t="shared" si="10"/>
        <v>1.03</v>
      </c>
      <c r="K106" s="24">
        <f t="shared" si="11"/>
        <v>2.74</v>
      </c>
      <c r="L106" s="42">
        <f t="shared" si="12"/>
        <v>3.2880000000000003</v>
      </c>
    </row>
    <row r="107" spans="1:12" ht="74.25" customHeight="1" x14ac:dyDescent="0.25">
      <c r="A107" t="s">
        <v>216</v>
      </c>
      <c r="B107" s="63" t="s">
        <v>217</v>
      </c>
      <c r="C107" s="71" t="s">
        <v>218</v>
      </c>
      <c r="D107" s="74" t="s">
        <v>26</v>
      </c>
      <c r="E107" s="47">
        <v>3.75</v>
      </c>
      <c r="F107" s="24">
        <v>0.85</v>
      </c>
      <c r="G107" s="24">
        <f t="shared" si="8"/>
        <v>4.5999999999999996</v>
      </c>
      <c r="H107" s="42">
        <f t="shared" si="9"/>
        <v>5.52</v>
      </c>
      <c r="I107" s="47">
        <v>2.2000000000000002</v>
      </c>
      <c r="J107" s="24">
        <f t="shared" si="10"/>
        <v>0.85</v>
      </c>
      <c r="K107" s="24">
        <f t="shared" si="11"/>
        <v>3.0500000000000003</v>
      </c>
      <c r="L107" s="42">
        <f t="shared" si="12"/>
        <v>3.66</v>
      </c>
    </row>
    <row r="108" spans="1:12" ht="39" customHeight="1" x14ac:dyDescent="0.25">
      <c r="A108" t="s">
        <v>219</v>
      </c>
      <c r="B108" s="63" t="s">
        <v>220</v>
      </c>
      <c r="C108" s="71" t="s">
        <v>221</v>
      </c>
      <c r="D108" s="74" t="s">
        <v>26</v>
      </c>
      <c r="E108" s="47">
        <v>2.42</v>
      </c>
      <c r="F108" s="24">
        <v>25.81</v>
      </c>
      <c r="G108" s="24">
        <f t="shared" si="8"/>
        <v>28.229999999999997</v>
      </c>
      <c r="H108" s="42">
        <f t="shared" si="9"/>
        <v>33.875999999999998</v>
      </c>
      <c r="I108" s="47">
        <v>2.42</v>
      </c>
      <c r="J108" s="24">
        <f t="shared" si="10"/>
        <v>25.81</v>
      </c>
      <c r="K108" s="24">
        <f t="shared" si="11"/>
        <v>28.229999999999997</v>
      </c>
      <c r="L108" s="42">
        <f t="shared" si="12"/>
        <v>33.875999999999998</v>
      </c>
    </row>
    <row r="109" spans="1:12" ht="39.75" customHeight="1" x14ac:dyDescent="0.25">
      <c r="A109" t="s">
        <v>222</v>
      </c>
      <c r="B109" s="63" t="s">
        <v>223</v>
      </c>
      <c r="C109" s="71" t="s">
        <v>224</v>
      </c>
      <c r="D109" s="74" t="s">
        <v>26</v>
      </c>
      <c r="E109" s="47">
        <v>5.4</v>
      </c>
      <c r="F109" s="24">
        <v>6.82</v>
      </c>
      <c r="G109" s="24">
        <f t="shared" si="8"/>
        <v>12.22</v>
      </c>
      <c r="H109" s="42">
        <f t="shared" si="9"/>
        <v>14.664</v>
      </c>
      <c r="I109" s="47">
        <v>1.01</v>
      </c>
      <c r="J109" s="24">
        <f t="shared" si="10"/>
        <v>6.82</v>
      </c>
      <c r="K109" s="24">
        <f t="shared" si="11"/>
        <v>7.83</v>
      </c>
      <c r="L109" s="42">
        <f t="shared" si="12"/>
        <v>9.395999999999999</v>
      </c>
    </row>
    <row r="110" spans="1:12" ht="56.25" customHeight="1" x14ac:dyDescent="0.25">
      <c r="A110" t="s">
        <v>225</v>
      </c>
      <c r="B110" s="63" t="s">
        <v>226</v>
      </c>
      <c r="C110" s="71" t="s">
        <v>227</v>
      </c>
      <c r="D110" s="74" t="s">
        <v>26</v>
      </c>
      <c r="E110" s="47">
        <v>8.8000000000000007</v>
      </c>
      <c r="F110" s="24">
        <v>28.56</v>
      </c>
      <c r="G110" s="24">
        <f t="shared" si="8"/>
        <v>37.36</v>
      </c>
      <c r="H110" s="42">
        <f t="shared" si="9"/>
        <v>44.832000000000001</v>
      </c>
      <c r="I110" s="47">
        <v>3.73</v>
      </c>
      <c r="J110" s="24">
        <f t="shared" si="10"/>
        <v>28.56</v>
      </c>
      <c r="K110" s="24">
        <f t="shared" si="11"/>
        <v>32.29</v>
      </c>
      <c r="L110" s="42">
        <f t="shared" si="12"/>
        <v>38.747999999999998</v>
      </c>
    </row>
    <row r="111" spans="1:12" ht="87.75" customHeight="1" x14ac:dyDescent="0.25">
      <c r="A111" t="s">
        <v>228</v>
      </c>
      <c r="B111" s="63" t="s">
        <v>229</v>
      </c>
      <c r="C111" s="71" t="s">
        <v>230</v>
      </c>
      <c r="D111" s="74" t="s">
        <v>26</v>
      </c>
      <c r="E111" s="47">
        <v>20.8</v>
      </c>
      <c r="F111" s="24">
        <v>8.76</v>
      </c>
      <c r="G111" s="24">
        <f t="shared" si="8"/>
        <v>29.560000000000002</v>
      </c>
      <c r="H111" s="42">
        <f t="shared" si="9"/>
        <v>35.472000000000001</v>
      </c>
      <c r="I111" s="47">
        <v>6.12</v>
      </c>
      <c r="J111" s="24">
        <f t="shared" si="10"/>
        <v>8.76</v>
      </c>
      <c r="K111" s="24">
        <f t="shared" si="11"/>
        <v>14.879999999999999</v>
      </c>
      <c r="L111" s="42">
        <f t="shared" si="12"/>
        <v>17.855999999999998</v>
      </c>
    </row>
    <row r="112" spans="1:12" ht="104.25" customHeight="1" x14ac:dyDescent="0.25">
      <c r="B112" s="63" t="s">
        <v>231</v>
      </c>
      <c r="C112" s="71" t="s">
        <v>232</v>
      </c>
      <c r="D112" s="74" t="s">
        <v>26</v>
      </c>
      <c r="E112" s="47">
        <v>20.100000000000001</v>
      </c>
      <c r="F112" s="24">
        <v>7.11</v>
      </c>
      <c r="G112" s="24">
        <f t="shared" si="8"/>
        <v>27.21</v>
      </c>
      <c r="H112" s="42">
        <f t="shared" si="9"/>
        <v>32.652000000000001</v>
      </c>
      <c r="I112" s="47">
        <v>6.12</v>
      </c>
      <c r="J112" s="24">
        <f t="shared" si="10"/>
        <v>7.11</v>
      </c>
      <c r="K112" s="24">
        <f t="shared" si="11"/>
        <v>13.23</v>
      </c>
      <c r="L112" s="42">
        <f t="shared" si="12"/>
        <v>15.875999999999999</v>
      </c>
    </row>
    <row r="113" spans="1:12" ht="99" customHeight="1" thickBot="1" x14ac:dyDescent="0.3">
      <c r="A113" t="s">
        <v>233</v>
      </c>
      <c r="B113" s="69" t="s">
        <v>234</v>
      </c>
      <c r="C113" s="72" t="s">
        <v>235</v>
      </c>
      <c r="D113" s="75" t="s">
        <v>26</v>
      </c>
      <c r="E113" s="48">
        <v>27.71</v>
      </c>
      <c r="F113" s="49">
        <v>35.020000000000003</v>
      </c>
      <c r="G113" s="49">
        <f t="shared" si="8"/>
        <v>62.730000000000004</v>
      </c>
      <c r="H113" s="43">
        <f t="shared" si="9"/>
        <v>75.275999999999996</v>
      </c>
      <c r="I113" s="48">
        <v>13.49</v>
      </c>
      <c r="J113" s="49">
        <f t="shared" si="10"/>
        <v>35.020000000000003</v>
      </c>
      <c r="K113" s="49">
        <f t="shared" si="11"/>
        <v>48.510000000000005</v>
      </c>
      <c r="L113" s="43">
        <f t="shared" si="12"/>
        <v>58.212000000000003</v>
      </c>
    </row>
    <row r="114" spans="1:12" ht="20.25" customHeight="1" x14ac:dyDescent="0.25">
      <c r="B114" s="32"/>
      <c r="C114" s="9" t="s">
        <v>238</v>
      </c>
      <c r="D114" s="9"/>
      <c r="E114" s="9"/>
      <c r="F114" s="9"/>
      <c r="G114" s="9"/>
      <c r="H114" s="9" t="s">
        <v>46</v>
      </c>
      <c r="I114" s="10"/>
      <c r="J114" s="10"/>
      <c r="K114" s="10"/>
      <c r="L114" s="10"/>
    </row>
    <row r="115" spans="1:12" ht="30" customHeight="1" x14ac:dyDescent="0.25">
      <c r="B115" s="32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30" customHeight="1" x14ac:dyDescent="0.25">
      <c r="B116" s="32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ht="30" customHeight="1" x14ac:dyDescent="0.25">
      <c r="B117" s="32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30" customHeight="1" x14ac:dyDescent="0.25">
      <c r="B118" s="32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ht="30" customHeight="1" x14ac:dyDescent="0.25">
      <c r="B119" s="32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ht="30" customHeight="1" x14ac:dyDescent="0.25">
      <c r="B120" s="32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ht="30" customHeight="1" x14ac:dyDescent="0.25">
      <c r="B121" s="32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ht="30" customHeight="1" x14ac:dyDescent="0.25">
      <c r="B122" s="32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 ht="30" customHeight="1" x14ac:dyDescent="0.25">
      <c r="B123" s="32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ht="30" customHeight="1" x14ac:dyDescent="0.25">
      <c r="B124" s="32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 ht="30" customHeight="1" x14ac:dyDescent="0.25">
      <c r="B125" s="32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 ht="15.75" x14ac:dyDescent="0.25">
      <c r="B126" s="32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 ht="15.75" x14ac:dyDescent="0.25">
      <c r="B127" s="32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 ht="15.75" x14ac:dyDescent="0.25">
      <c r="B128" s="32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2:12" ht="15.75" x14ac:dyDescent="0.25">
      <c r="B129" s="32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2:12" ht="15.75" x14ac:dyDescent="0.25">
      <c r="B130" s="32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2:12" ht="15.75" x14ac:dyDescent="0.25">
      <c r="B131" s="32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2:12" ht="15.75" x14ac:dyDescent="0.25">
      <c r="B132" s="32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2:12" ht="15.75" x14ac:dyDescent="0.25">
      <c r="B133" s="32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2:12" ht="15.75" x14ac:dyDescent="0.25">
      <c r="B134" s="32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2:12" ht="15.75" x14ac:dyDescent="0.25">
      <c r="B135" s="32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2:12" ht="15.75" x14ac:dyDescent="0.25">
      <c r="B136" s="32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2:12" ht="15.75" x14ac:dyDescent="0.25">
      <c r="B137" s="32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2:12" ht="15.75" x14ac:dyDescent="0.25">
      <c r="B138" s="32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2:12" ht="15.75" x14ac:dyDescent="0.25">
      <c r="B139" s="32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2:12" ht="15.75" x14ac:dyDescent="0.25">
      <c r="B140" s="32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2:12" ht="15.75" x14ac:dyDescent="0.25">
      <c r="B141" s="32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2:12" ht="15.75" x14ac:dyDescent="0.25">
      <c r="B142" s="32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2:12" ht="15.75" x14ac:dyDescent="0.25">
      <c r="B143" s="32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2:12" ht="15.75" x14ac:dyDescent="0.25">
      <c r="B144" s="32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2:12" ht="15.75" x14ac:dyDescent="0.25">
      <c r="B145" s="32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2:12" ht="15.75" x14ac:dyDescent="0.25">
      <c r="B146" s="32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2:12" ht="15.75" x14ac:dyDescent="0.25">
      <c r="B147" s="32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2:12" ht="15.75" x14ac:dyDescent="0.25">
      <c r="B148" s="32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2:12" ht="15.75" x14ac:dyDescent="0.25">
      <c r="B149" s="32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2:12" ht="15.75" x14ac:dyDescent="0.25">
      <c r="B150" s="32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2:12" ht="15.75" x14ac:dyDescent="0.25">
      <c r="B151" s="32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2:12" ht="15.75" x14ac:dyDescent="0.25">
      <c r="B152" s="32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2:12" ht="15.75" x14ac:dyDescent="0.25">
      <c r="B153" s="32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2:12" ht="15.75" x14ac:dyDescent="0.25">
      <c r="B154" s="32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2:12" ht="15.75" x14ac:dyDescent="0.25">
      <c r="B155" s="32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2:12" ht="15.75" x14ac:dyDescent="0.25">
      <c r="B156" s="32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2:12" ht="15.75" x14ac:dyDescent="0.25">
      <c r="B157" s="32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2:12" ht="15.75" x14ac:dyDescent="0.25">
      <c r="B158" s="32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2:12" ht="15.75" x14ac:dyDescent="0.25">
      <c r="B159" s="32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2:12" ht="15.75" x14ac:dyDescent="0.25">
      <c r="B160" s="32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2:12" ht="15.75" x14ac:dyDescent="0.25">
      <c r="B161" s="32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2:12" ht="15.75" x14ac:dyDescent="0.25">
      <c r="B162" s="32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2:12" ht="15.75" x14ac:dyDescent="0.25">
      <c r="B163" s="32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2:12" ht="15.75" x14ac:dyDescent="0.25">
      <c r="B164" s="32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2:12" ht="15.75" x14ac:dyDescent="0.25">
      <c r="B165" s="32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2:12" ht="15.75" x14ac:dyDescent="0.25">
      <c r="B166" s="32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2:12" ht="15.75" x14ac:dyDescent="0.25">
      <c r="B167" s="32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2:12" ht="15.75" x14ac:dyDescent="0.25">
      <c r="B168" s="32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2:12" ht="15.75" x14ac:dyDescent="0.25">
      <c r="B169" s="32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2:12" ht="15.75" x14ac:dyDescent="0.25">
      <c r="B170" s="32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2:12" ht="15.75" x14ac:dyDescent="0.25">
      <c r="B171" s="32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2:12" ht="15.75" x14ac:dyDescent="0.25">
      <c r="B172" s="32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2:12" ht="15.75" x14ac:dyDescent="0.25">
      <c r="B173" s="32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2:12" ht="15.75" x14ac:dyDescent="0.25">
      <c r="B174" s="32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2:12" ht="15.75" x14ac:dyDescent="0.25">
      <c r="B175" s="32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2:12" ht="15.75" x14ac:dyDescent="0.25">
      <c r="B176" s="32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2:12" ht="15.75" x14ac:dyDescent="0.25">
      <c r="B177" s="32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2:12" ht="15.75" x14ac:dyDescent="0.25">
      <c r="B178" s="32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2:12" ht="15.75" x14ac:dyDescent="0.25">
      <c r="B179" s="32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2:12" ht="15.75" x14ac:dyDescent="0.25">
      <c r="B180" s="32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2:12" ht="15.75" x14ac:dyDescent="0.25">
      <c r="B181" s="32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2:12" ht="15.75" x14ac:dyDescent="0.25">
      <c r="B182" s="32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2:12" ht="15.75" x14ac:dyDescent="0.25">
      <c r="B183" s="32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2:12" ht="15.75" x14ac:dyDescent="0.25">
      <c r="B184" s="32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2:12" ht="15.75" x14ac:dyDescent="0.25">
      <c r="B185" s="32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2:12" ht="15.75" x14ac:dyDescent="0.25">
      <c r="B186" s="32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2:12" ht="15.75" x14ac:dyDescent="0.25">
      <c r="B187" s="32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2:12" ht="15.75" x14ac:dyDescent="0.25">
      <c r="B188" s="32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2:12" ht="15.75" x14ac:dyDescent="0.25">
      <c r="B189" s="32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2:12" ht="15.75" x14ac:dyDescent="0.25">
      <c r="B190" s="32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2:12" ht="15.75" x14ac:dyDescent="0.25">
      <c r="B191" s="32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2:12" ht="15.75" x14ac:dyDescent="0.25">
      <c r="B192" s="32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2:12" ht="15.75" x14ac:dyDescent="0.25">
      <c r="B193" s="32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2:12" ht="15.75" x14ac:dyDescent="0.25">
      <c r="B194" s="32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2:12" ht="15.75" x14ac:dyDescent="0.25">
      <c r="B195" s="32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2:12" ht="15.75" x14ac:dyDescent="0.25">
      <c r="B196" s="32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2:12" ht="15.75" x14ac:dyDescent="0.25">
      <c r="B197" s="33"/>
      <c r="C197" s="11"/>
      <c r="D197" s="11"/>
      <c r="E197" s="10"/>
      <c r="F197" s="10"/>
      <c r="G197" s="10"/>
      <c r="H197" s="10"/>
      <c r="I197" s="10"/>
      <c r="J197" s="10"/>
      <c r="K197" s="10"/>
      <c r="L197" s="10"/>
    </row>
    <row r="198" spans="2:12" ht="15.75" x14ac:dyDescent="0.25">
      <c r="B198" s="33"/>
      <c r="C198" s="11"/>
      <c r="D198" s="11"/>
      <c r="E198" s="10"/>
      <c r="F198" s="10"/>
      <c r="G198" s="10"/>
      <c r="H198" s="10"/>
      <c r="I198" s="10"/>
      <c r="J198" s="10"/>
      <c r="K198" s="10"/>
      <c r="L198" s="10"/>
    </row>
    <row r="199" spans="2:12" ht="15.75" x14ac:dyDescent="0.25">
      <c r="B199" s="33"/>
      <c r="C199" s="11"/>
      <c r="D199" s="11"/>
      <c r="E199" s="10"/>
      <c r="F199" s="10"/>
      <c r="G199" s="10"/>
      <c r="H199" s="10"/>
      <c r="I199" s="10"/>
      <c r="J199" s="10"/>
      <c r="K199" s="10"/>
      <c r="L199" s="10"/>
    </row>
    <row r="200" spans="2:12" ht="15.75" x14ac:dyDescent="0.25">
      <c r="B200" s="33"/>
      <c r="C200" s="11"/>
      <c r="D200" s="11"/>
      <c r="E200" s="10"/>
      <c r="F200" s="10"/>
      <c r="G200" s="10"/>
      <c r="H200" s="10"/>
      <c r="I200" s="10"/>
      <c r="J200" s="10"/>
      <c r="K200" s="10"/>
      <c r="L200" s="10"/>
    </row>
    <row r="201" spans="2:12" ht="15.75" x14ac:dyDescent="0.25">
      <c r="B201" s="33"/>
      <c r="C201" s="11"/>
      <c r="D201" s="11"/>
      <c r="E201" s="10"/>
      <c r="F201" s="10"/>
      <c r="G201" s="10"/>
      <c r="H201" s="10"/>
      <c r="I201" s="10"/>
      <c r="J201" s="10"/>
      <c r="K201" s="10"/>
      <c r="L201" s="10"/>
    </row>
    <row r="202" spans="2:12" ht="15.75" x14ac:dyDescent="0.25">
      <c r="B202" s="33"/>
      <c r="C202" s="11"/>
      <c r="D202" s="11"/>
      <c r="E202" s="10"/>
      <c r="F202" s="10"/>
      <c r="G202" s="10"/>
      <c r="H202" s="10"/>
      <c r="I202" s="10"/>
      <c r="J202" s="10"/>
      <c r="K202" s="10"/>
      <c r="L202" s="10"/>
    </row>
    <row r="203" spans="2:12" ht="15.75" x14ac:dyDescent="0.25">
      <c r="B203" s="33"/>
      <c r="C203" s="11"/>
      <c r="D203" s="11"/>
      <c r="E203" s="10"/>
      <c r="F203" s="10"/>
      <c r="G203" s="10"/>
      <c r="H203" s="10"/>
      <c r="I203" s="10"/>
      <c r="J203" s="10"/>
      <c r="K203" s="10"/>
      <c r="L203" s="10"/>
    </row>
    <row r="204" spans="2:12" ht="15.75" x14ac:dyDescent="0.25">
      <c r="B204" s="33"/>
      <c r="C204" s="11"/>
      <c r="D204" s="11"/>
      <c r="E204" s="10"/>
      <c r="F204" s="10"/>
      <c r="G204" s="10"/>
      <c r="H204" s="10"/>
      <c r="I204" s="10"/>
      <c r="J204" s="10"/>
      <c r="K204" s="10"/>
      <c r="L204" s="10"/>
    </row>
    <row r="205" spans="2:12" ht="15.75" x14ac:dyDescent="0.25">
      <c r="B205" s="33"/>
      <c r="C205" s="11"/>
      <c r="D205" s="11"/>
      <c r="E205" s="10"/>
      <c r="F205" s="10"/>
      <c r="G205" s="10"/>
      <c r="H205" s="10"/>
      <c r="I205" s="10"/>
      <c r="J205" s="10"/>
      <c r="K205" s="10"/>
      <c r="L205" s="10"/>
    </row>
    <row r="206" spans="2:12" ht="15.75" x14ac:dyDescent="0.25">
      <c r="B206" s="33"/>
      <c r="C206" s="11"/>
      <c r="D206" s="11"/>
      <c r="E206" s="10"/>
      <c r="F206" s="10"/>
      <c r="G206" s="10"/>
      <c r="H206" s="10"/>
      <c r="I206" s="10"/>
      <c r="J206" s="10"/>
      <c r="K206" s="10"/>
      <c r="L206" s="10"/>
    </row>
    <row r="207" spans="2:12" ht="15.75" x14ac:dyDescent="0.25">
      <c r="B207" s="33"/>
      <c r="C207" s="11"/>
      <c r="D207" s="11"/>
      <c r="E207" s="10"/>
      <c r="F207" s="10"/>
      <c r="G207" s="10"/>
      <c r="H207" s="10"/>
      <c r="I207" s="10"/>
      <c r="J207" s="10"/>
      <c r="K207" s="10"/>
      <c r="L207" s="10"/>
    </row>
    <row r="208" spans="2:12" ht="15.75" x14ac:dyDescent="0.25">
      <c r="B208" s="33"/>
      <c r="C208" s="11"/>
      <c r="D208" s="11"/>
      <c r="E208" s="10"/>
      <c r="F208" s="10"/>
      <c r="G208" s="10"/>
      <c r="H208" s="10"/>
      <c r="I208" s="10"/>
      <c r="J208" s="10"/>
      <c r="K208" s="10"/>
      <c r="L208" s="10"/>
    </row>
    <row r="209" spans="2:12" ht="15.75" x14ac:dyDescent="0.25">
      <c r="B209" s="33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2:12" ht="15.75" x14ac:dyDescent="0.25">
      <c r="B210" s="33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2:12" ht="15.75" x14ac:dyDescent="0.25">
      <c r="B211" s="33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2:12" ht="15.75" x14ac:dyDescent="0.25">
      <c r="B212" s="33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2:12" ht="15.75" x14ac:dyDescent="0.25">
      <c r="B213" s="33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</sheetData>
  <mergeCells count="20">
    <mergeCell ref="C95:L95"/>
    <mergeCell ref="B15:B16"/>
    <mergeCell ref="C15:C16"/>
    <mergeCell ref="D15:D16"/>
    <mergeCell ref="E14:L14"/>
    <mergeCell ref="E15:H15"/>
    <mergeCell ref="I15:L15"/>
    <mergeCell ref="A13:C13"/>
    <mergeCell ref="C79:L79"/>
    <mergeCell ref="C77:L77"/>
    <mergeCell ref="C66:L66"/>
    <mergeCell ref="H5:L5"/>
    <mergeCell ref="B9:L9"/>
    <mergeCell ref="B10:L10"/>
    <mergeCell ref="B11:L11"/>
    <mergeCell ref="B12:L12"/>
    <mergeCell ref="C40:L40"/>
    <mergeCell ref="C24:L24"/>
    <mergeCell ref="C18:L18"/>
    <mergeCell ref="A14:A16"/>
  </mergeCells>
  <pageMargins left="0.51181102362204722" right="0.11811023622047245" top="0.74803149606299213" bottom="0.74803149606299213" header="0.31496062992125984" footer="0.31496062992125984"/>
  <pageSetup paperSize="9" scale="55" orientation="portrait" verticalDpi="0" r:id="rId1"/>
  <rowBreaks count="2" manualBreakCount="2">
    <brk id="48" max="16383" man="1"/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20:S25"/>
  <sheetViews>
    <sheetView topLeftCell="A16" workbookViewId="0">
      <selection activeCell="S20" sqref="S20"/>
    </sheetView>
  </sheetViews>
  <sheetFormatPr defaultRowHeight="15" x14ac:dyDescent="0.25"/>
  <sheetData>
    <row r="20" spans="15:19" x14ac:dyDescent="0.25">
      <c r="S20">
        <v>111</v>
      </c>
    </row>
    <row r="23" spans="15:19" x14ac:dyDescent="0.25">
      <c r="O23">
        <v>111</v>
      </c>
    </row>
    <row r="25" spans="15:19" x14ac:dyDescent="0.25">
      <c r="R25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Gigiena</cp:lastModifiedBy>
  <cp:lastPrinted>2025-12-24T05:47:34Z</cp:lastPrinted>
  <dcterms:created xsi:type="dcterms:W3CDTF">2024-12-30T06:43:42Z</dcterms:created>
  <dcterms:modified xsi:type="dcterms:W3CDTF">2025-12-29T08:15:00Z</dcterms:modified>
</cp:coreProperties>
</file>